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5" windowWidth="19590" windowHeight="12795" tabRatio="865" activeTab="0"/>
  </bookViews>
  <sheets>
    <sheet name="Einstieg" sheetId="1" r:id="rId1"/>
    <sheet name="Eingabe" sheetId="2" r:id="rId2"/>
    <sheet name="Totalisierung" sheetId="3" r:id="rId3"/>
    <sheet name="Jahresabstimmung" sheetId="4" r:id="rId4"/>
  </sheets>
  <externalReferences>
    <externalReference r:id="rId7"/>
  </externalReferences>
  <definedNames/>
  <calcPr fullCalcOnLoad="1"/>
</workbook>
</file>

<file path=xl/sharedStrings.xml><?xml version="1.0" encoding="utf-8"?>
<sst xmlns="http://schemas.openxmlformats.org/spreadsheetml/2006/main" count="439" uniqueCount="94">
  <si>
    <t>Ziffer</t>
  </si>
  <si>
    <t>+</t>
  </si>
  <si>
    <t>=</t>
  </si>
  <si>
    <t>-</t>
  </si>
  <si>
    <t>STEUERBERECHNUNG</t>
  </si>
  <si>
    <t>An die Eidg. Steuerverwaltung zu zahlender Betrag</t>
  </si>
  <si>
    <t xml:space="preserve">Haben Sie Fragen zur Tabelle oder zur Buchhaltung allgemein melden Sie sich doch einfach per E-Mail.  </t>
  </si>
  <si>
    <t>Anleitung:</t>
  </si>
  <si>
    <t>Firmenname</t>
  </si>
  <si>
    <t>SWISSADMIN LTD.</t>
  </si>
  <si>
    <t>Strasse / Nr</t>
  </si>
  <si>
    <t>PLZ Ort</t>
  </si>
  <si>
    <t>MWST Nummer</t>
  </si>
  <si>
    <t>www.swiss-admin.ch</t>
  </si>
  <si>
    <t>Zuständige Person</t>
  </si>
  <si>
    <t>www.clarina.ch</t>
  </si>
  <si>
    <t>Telefon</t>
  </si>
  <si>
    <t>Füllen Sie hier Ihre Firmenangaben aus, damit diese im Formular korrekt übernommen werden.</t>
  </si>
  <si>
    <t>Ref Nr.</t>
  </si>
  <si>
    <t>Formulare von / bis</t>
  </si>
  <si>
    <t>JAHRESABSTIMMUNG (Berichtigungsabrechnung nach Art. 72 MWSTG, effektive Methode)</t>
  </si>
  <si>
    <r>
      <t xml:space="preserve">In dieser Abrechnung sind nur die </t>
    </r>
    <r>
      <rPr>
        <b/>
        <u val="single"/>
        <sz val="7"/>
        <rFont val="Arial"/>
        <family val="2"/>
      </rPr>
      <t xml:space="preserve">Differenzen </t>
    </r>
    <r>
      <rPr>
        <b/>
        <sz val="7"/>
        <rFont val="Arial"/>
        <family val="2"/>
      </rPr>
      <t>zu den bisher eingereichten Abrechnungen zu deklarieren</t>
    </r>
  </si>
  <si>
    <t>MWST-Nr.:</t>
  </si>
  <si>
    <t>Ref-Nr.:</t>
  </si>
  <si>
    <t>Steuerperiode von/bis:</t>
  </si>
  <si>
    <t>B / N</t>
  </si>
  <si>
    <t>I.</t>
  </si>
  <si>
    <r>
      <t xml:space="preserve">UMSATZ </t>
    </r>
    <r>
      <rPr>
        <sz val="7"/>
        <rFont val="Arial"/>
        <family val="2"/>
      </rPr>
      <t>(zitierte Artikel beziehen sich auf das Mehrwersteuergesetz vom 12.06.2009)</t>
    </r>
  </si>
  <si>
    <t>Umsatz CHF</t>
  </si>
  <si>
    <t>Total der vereinbarten bzw. vereinnahmten Entgelte (Art. 39), inkl. Entgelte aus Übertragungen im Meldeverfahern sowie aus Leistungen dem Ausland</t>
  </si>
  <si>
    <t>In Ziffer 200 enthaltene Entgelte aus nicht steuerbaren Leistungen (Art. 21), für welche nach Art. 22 optiert wird</t>
  </si>
  <si>
    <t>Abzüge:</t>
  </si>
  <si>
    <t>Von der Steuer befreite Leistungen (u.a. Exporte, Art. 23), von der Steuer befreite Leistungen an begünstigte Einrichtungen und Personen (Art. 107)</t>
  </si>
  <si>
    <t>Leistungen im Ausland</t>
  </si>
  <si>
    <t>Übertragung im Meldeverfahren (Art. 38, bitte zusätzlich Form. 764 einreichen)</t>
  </si>
  <si>
    <t>Nicht steuerbare Leistungen (Art. 21), für die nicht nach Art. 22 optiert wird</t>
  </si>
  <si>
    <t>Entgeltsminderungen</t>
  </si>
  <si>
    <t>Total Ziff. 220 bis 280</t>
  </si>
  <si>
    <r>
      <t>Steuerbarer Gesamtumsatz</t>
    </r>
    <r>
      <rPr>
        <sz val="8"/>
        <rFont val="Arial"/>
        <family val="2"/>
      </rPr>
      <t xml:space="preserve"> (Ziff. 200 abzüglich Ziff. 289)</t>
    </r>
  </si>
  <si>
    <t>II.</t>
  </si>
  <si>
    <t>Satz</t>
  </si>
  <si>
    <t>Normal</t>
  </si>
  <si>
    <t>%</t>
  </si>
  <si>
    <t>Reduziert</t>
  </si>
  <si>
    <t>Beherbergung</t>
  </si>
  <si>
    <t>Bezugsteuer</t>
  </si>
  <si>
    <t>Total geschuldete Steuer (Ziff. 300 bis 380)</t>
  </si>
  <si>
    <t>Steuer CHF / Rp.</t>
  </si>
  <si>
    <t>Vorsteuer auf Material- und Dienstleistungsaufwand</t>
  </si>
  <si>
    <t>Vorsteuer auf Investitionen und übrigem Betriebsaufwand</t>
  </si>
  <si>
    <t>Einlageentsteuerung (Art. 32, bitte detaillierte Aufstellung beilegen)</t>
  </si>
  <si>
    <t>Vorsteuerkorrekturen: gemischte Verwendung (Art. 30), Eigenverbrauch (Art. 31)</t>
  </si>
  <si>
    <t>Total Ziff. 400 bis 420</t>
  </si>
  <si>
    <t>Vorsteuerkürzungen: Nicht-Entgelte wie Subventionen, Kurtaxen usw. (Art. 33 Abs. 2)</t>
  </si>
  <si>
    <t>Guthaben der steuerpflichtigen Person</t>
  </si>
  <si>
    <t>III.</t>
  </si>
  <si>
    <t>ANDERE MITTELFLÜSSE (Art. 18 Abs. 2)</t>
  </si>
  <si>
    <t>Subventionen, Kurtaxen u.Ä., Entsorgungs- und Wasserwerkbeiträge (Bst. a-c)</t>
  </si>
  <si>
    <t>Spenden, Dividenden, Schadenersatz usw. (Bst. d-l)</t>
  </si>
  <si>
    <t>Der/Die Unterzeichnete bestätigt die Richtigkeit seiner/ihrer Angaben</t>
  </si>
  <si>
    <t>Diverses …………………………………………………………………………….</t>
  </si>
  <si>
    <t>Leistungen CHF ab 01.01.2018</t>
  </si>
  <si>
    <t>Steuer CHF/Rp. ab 01.01.2018</t>
  </si>
  <si>
    <t>Geschäftsjahr</t>
  </si>
  <si>
    <t>N</t>
  </si>
  <si>
    <t>Abrechnung Brutto / Netto</t>
  </si>
  <si>
    <t>Einstellungen</t>
  </si>
  <si>
    <t>Normalsatz</t>
  </si>
  <si>
    <t>Red. Satz</t>
  </si>
  <si>
    <t>Steuer CHF / Rp. ab 01.01.2018</t>
  </si>
  <si>
    <t>Leistungen CHF bis 31.12.2017</t>
  </si>
  <si>
    <t>Steuer CHF / Rp. bis 31.12.2017</t>
  </si>
  <si>
    <t>Wir bitten Sie bei einer Differenz zugunsten der ESTV den Betrag auf das Konto IBAN CH60 0900 0000 0 0037 5 zu überweisen sowie unter "Mitteilung" die MWST-Nummer und den Zahlungsgrund (z.B. J2017 für das Jahr 2017) anzugeben.</t>
  </si>
  <si>
    <t>Diverses (z.B. Wert des Bodens) ……………………………………………</t>
  </si>
  <si>
    <t>Vorsteuerkürzungen: Nicht-Entgelte wie Subventionen, Tourismusabgaben (Art. 33 Abs. 2)</t>
  </si>
  <si>
    <t>ANDERE MITTELFLÜSSE, die nicht in den ordentlichen Abrechnungen deklariert wurden (Art. 18 Abs. 2)</t>
  </si>
  <si>
    <t>Subventionen, durch Kurvereine eingenommene Tourismusabgaben, Entsorgungs- und Wasserwerkbeiträge (Bst. a-c)</t>
  </si>
  <si>
    <t>Datum                              Kontaktperson                                      Telefon</t>
  </si>
  <si>
    <t>Rechtsverbindliche Unterschrift</t>
  </si>
  <si>
    <t>Hans Muster AG</t>
  </si>
  <si>
    <t>Musterstrasse</t>
  </si>
  <si>
    <t>Muster</t>
  </si>
  <si>
    <t>CHE-115.330.000 MWST</t>
  </si>
  <si>
    <t>Hans Muster</t>
  </si>
  <si>
    <t>099 999 99 99</t>
  </si>
  <si>
    <t>Eingabe aller Quartale Korrekt und Eingereicht</t>
  </si>
  <si>
    <t>Datum</t>
  </si>
  <si>
    <t>Sagiweg 6</t>
  </si>
  <si>
    <t>5722 Gränichen</t>
  </si>
  <si>
    <t>www.treuhandservices.ch</t>
  </si>
  <si>
    <t>Thomas Bürgi</t>
  </si>
  <si>
    <t>info@clarina.ch</t>
  </si>
  <si>
    <t>062 891 09 40</t>
  </si>
  <si>
    <t>Überschreiben Sie Felder hier mit Ihren Angaben. Bei Abrechnung Brutto/Netto geben Sie bitte den Buchstaben N oder B ein. Aufgrund der Eingabe werden die MWST Beträge gerechnet. 
Beim Tabellenblatt Eingabe geben Sie alle Abrechnungen ein. Wenn eine eingereichte Periode korrekt ist, können die Felder da einfach leer gelassen werden. 
Das Tabellenblatt Jahresabstimmung kann so ausgedruckt und eingereicht werden. Müssen Sie etwas nachbezahlen, können Sie die Zahlung auf die oben rechts angegebenen Bankangaben machen. Haben Sie ein Guthaben, legen Sie beim Einreichen des Formulars Ihre Bankangaben bei.</t>
  </si>
</sst>
</file>

<file path=xl/styles.xml><?xml version="1.0" encoding="utf-8"?>
<styleSheet xmlns="http://schemas.openxmlformats.org/spreadsheetml/2006/main">
  <numFmts count="2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quot;%&quot;"/>
    <numFmt numFmtId="171" formatCode="[$-807]dddd\,\ d\.\ mmmm\ yyyy"/>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0.00;[Red]0.00"/>
  </numFmts>
  <fonts count="68">
    <font>
      <sz val="11"/>
      <color theme="1"/>
      <name val="Calibri"/>
      <family val="2"/>
    </font>
    <font>
      <sz val="11"/>
      <color indexed="8"/>
      <name val="Calibri"/>
      <family val="2"/>
    </font>
    <font>
      <sz val="8"/>
      <name val="Arial"/>
      <family val="2"/>
    </font>
    <font>
      <b/>
      <sz val="8"/>
      <name val="Arial"/>
      <family val="2"/>
    </font>
    <font>
      <u val="single"/>
      <sz val="10"/>
      <color indexed="12"/>
      <name val="Arial"/>
      <family val="2"/>
    </font>
    <font>
      <sz val="6"/>
      <name val="Arial"/>
      <family val="2"/>
    </font>
    <font>
      <sz val="10"/>
      <name val="Arial"/>
      <family val="2"/>
    </font>
    <font>
      <b/>
      <sz val="10"/>
      <name val="Arial"/>
      <family val="2"/>
    </font>
    <font>
      <b/>
      <u val="single"/>
      <sz val="10"/>
      <color indexed="12"/>
      <name val="Arial"/>
      <family val="2"/>
    </font>
    <font>
      <sz val="7"/>
      <name val="Arial"/>
      <family val="2"/>
    </font>
    <font>
      <b/>
      <sz val="7"/>
      <name val="Arial"/>
      <family val="2"/>
    </font>
    <font>
      <b/>
      <u val="single"/>
      <sz val="7"/>
      <name val="Arial"/>
      <family val="2"/>
    </font>
    <font>
      <sz val="11"/>
      <name val="Arial"/>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color indexed="10"/>
      <name val="Arial"/>
      <family val="2"/>
    </font>
    <font>
      <sz val="8"/>
      <color indexed="53"/>
      <name val="Arial"/>
      <family val="2"/>
    </font>
    <font>
      <sz val="7"/>
      <color indexed="53"/>
      <name val="Arial"/>
      <family val="2"/>
    </font>
    <font>
      <sz val="7"/>
      <color indexed="10"/>
      <name val="Arial"/>
      <family val="2"/>
    </font>
    <font>
      <b/>
      <sz val="7"/>
      <color indexed="10"/>
      <name val="Arial"/>
      <family val="2"/>
    </font>
    <font>
      <b/>
      <sz val="8"/>
      <color indexed="53"/>
      <name val="Arial"/>
      <family val="2"/>
    </font>
    <font>
      <sz val="11"/>
      <color indexed="23"/>
      <name val="Arial"/>
      <family val="2"/>
    </font>
    <font>
      <b/>
      <sz val="11"/>
      <color indexed="23"/>
      <name val="Arial"/>
      <family val="2"/>
    </font>
    <font>
      <b/>
      <sz val="12"/>
      <color indexed="62"/>
      <name val="Arial"/>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u val="single"/>
      <sz val="10"/>
      <color rgb="FF0000FF"/>
      <name val="Arial"/>
      <family val="2"/>
    </font>
    <font>
      <b/>
      <sz val="8"/>
      <color rgb="FFFF0000"/>
      <name val="Arial"/>
      <family val="2"/>
    </font>
    <font>
      <sz val="8"/>
      <color rgb="FFE26B0A"/>
      <name val="Arial"/>
      <family val="2"/>
    </font>
    <font>
      <sz val="7"/>
      <color rgb="FFE26B0A"/>
      <name val="Arial"/>
      <family val="2"/>
    </font>
    <font>
      <sz val="7"/>
      <color rgb="FFFF0000"/>
      <name val="Arial"/>
      <family val="2"/>
    </font>
    <font>
      <b/>
      <sz val="7"/>
      <color rgb="FFFF0000"/>
      <name val="Arial"/>
      <family val="2"/>
    </font>
    <font>
      <b/>
      <sz val="8"/>
      <color rgb="FFE26B0A"/>
      <name val="Arial"/>
      <family val="2"/>
    </font>
    <font>
      <sz val="11"/>
      <color theme="0" tint="-0.4999699890613556"/>
      <name val="Arial"/>
      <family val="2"/>
    </font>
    <font>
      <b/>
      <sz val="11"/>
      <color theme="0" tint="-0.4999699890613556"/>
      <name val="Arial"/>
      <family val="2"/>
    </font>
    <font>
      <b/>
      <sz val="12"/>
      <color theme="4"/>
      <name val="Arial"/>
      <family val="2"/>
    </font>
    <font>
      <b/>
      <sz val="14"/>
      <color theme="1"/>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FEF4EC"/>
        <bgColor indexed="64"/>
      </patternFill>
    </fill>
    <fill>
      <patternFill patternType="solid">
        <fgColor rgb="FFFEF4EC"/>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6" tint="0.7999799847602844"/>
        <bgColor indexed="64"/>
      </patternFill>
    </fill>
    <fill>
      <patternFill patternType="solid">
        <fgColor rgb="FFF7F9F1"/>
        <bgColor indexed="64"/>
      </patternFill>
    </fill>
    <fill>
      <patternFill patternType="solid">
        <fgColor rgb="FFF7F9F1"/>
        <bgColor indexed="64"/>
      </patternFill>
    </fill>
    <fill>
      <patternFill patternType="solid">
        <fgColor rgb="FFFBFBFB"/>
        <bgColor indexed="64"/>
      </patternFill>
    </fill>
    <fill>
      <patternFill patternType="solid">
        <fgColor rgb="FFFBFBFB"/>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rgb="FFF3F9FB"/>
        <bgColor indexed="64"/>
      </patternFill>
    </fill>
    <fill>
      <patternFill patternType="solid">
        <fgColor rgb="FFF3F9FB"/>
        <bgColor indexed="64"/>
      </patternFill>
    </fill>
    <fill>
      <patternFill patternType="solid">
        <fgColor rgb="FFF1EFF5"/>
        <bgColor indexed="64"/>
      </patternFill>
    </fill>
    <fill>
      <patternFill patternType="solid">
        <fgColor rgb="FFF1EFF5"/>
        <bgColor indexed="64"/>
      </patternFill>
    </fill>
    <fill>
      <patternFill patternType="solid">
        <fgColor theme="0"/>
        <bgColor indexed="64"/>
      </patternFill>
    </fill>
    <fill>
      <patternFill patternType="solid">
        <fgColor theme="3" tint="0.5999900102615356"/>
        <bgColor indexed="64"/>
      </patternFill>
    </fill>
  </fills>
  <borders count="6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color rgb="FFFABF8F"/>
      </bottom>
    </border>
    <border>
      <left style="thin"/>
      <right/>
      <top/>
      <bottom/>
    </border>
    <border>
      <left style="thin">
        <color rgb="FFFABF8F"/>
      </left>
      <right/>
      <top/>
      <bottom/>
    </border>
    <border>
      <left/>
      <right/>
      <top/>
      <bottom style="thin">
        <color rgb="FFFABF8F"/>
      </bottom>
    </border>
    <border>
      <left style="thin">
        <color rgb="FFFABF8F"/>
      </left>
      <right/>
      <top/>
      <bottom style="thin">
        <color rgb="FFFABF8F"/>
      </bottom>
    </border>
    <border>
      <left/>
      <right/>
      <top style="thin">
        <color rgb="FFFABF8F"/>
      </top>
      <bottom/>
    </border>
    <border>
      <left/>
      <right style="thin">
        <color rgb="FFFABF8F"/>
      </right>
      <top style="thin">
        <color rgb="FFFABF8F"/>
      </top>
      <bottom/>
    </border>
    <border>
      <left style="thin">
        <color rgb="FFFABF8F"/>
      </left>
      <right/>
      <top style="thin">
        <color rgb="FFFABF8F"/>
      </top>
      <bottom/>
    </border>
    <border>
      <left/>
      <right/>
      <top style="thin">
        <color rgb="FFFABF8F"/>
      </top>
      <bottom style="thin">
        <color rgb="FFFABF8F"/>
      </bottom>
    </border>
    <border>
      <left style="thin">
        <color rgb="FFFABF8F"/>
      </left>
      <right/>
      <top/>
      <bottom style="medium">
        <color rgb="FFFABF8F"/>
      </bottom>
    </border>
    <border>
      <left/>
      <right/>
      <top style="medium">
        <color rgb="FFFABF8F"/>
      </top>
      <bottom style="thin">
        <color rgb="FFFABF8F"/>
      </bottom>
    </border>
    <border>
      <left style="thin">
        <color rgb="FFFABF8F"/>
      </left>
      <right style="thin">
        <color rgb="FFFABF8F"/>
      </right>
      <top/>
      <bottom/>
    </border>
    <border>
      <left/>
      <right style="thin">
        <color rgb="FFFABF8F"/>
      </right>
      <top/>
      <bottom/>
    </border>
    <border>
      <left/>
      <right style="thin">
        <color rgb="FFFABF8F"/>
      </right>
      <top/>
      <bottom style="thin">
        <color rgb="FFFABF8F"/>
      </bottom>
    </border>
    <border>
      <left style="thin"/>
      <right/>
      <top/>
      <bottom style="thin">
        <color rgb="FFFABF8F"/>
      </bottom>
    </border>
    <border>
      <left style="thin">
        <color rgb="FFFF0000"/>
      </left>
      <right style="thin">
        <color rgb="FFFF0000"/>
      </right>
      <top style="thin">
        <color rgb="FFFF0000"/>
      </top>
      <bottom style="thin">
        <color rgb="FFFF0000"/>
      </bottom>
    </border>
    <border>
      <left style="thin">
        <color theme="9"/>
      </left>
      <right>
        <color indexed="63"/>
      </right>
      <top>
        <color indexed="63"/>
      </top>
      <bottom>
        <color indexed="63"/>
      </bottom>
    </border>
    <border>
      <left style="thin">
        <color theme="9"/>
      </left>
      <right/>
      <top style="thin">
        <color rgb="FFFABF8F"/>
      </top>
      <bottom/>
    </border>
    <border>
      <left style="thin">
        <color theme="9"/>
      </left>
      <right/>
      <top/>
      <bottom style="medium">
        <color rgb="FFFABF8F"/>
      </bottom>
    </border>
    <border>
      <left style="thin">
        <color theme="9"/>
      </left>
      <right/>
      <top/>
      <bottom style="thin">
        <color rgb="FFFABF8F"/>
      </bottom>
    </border>
    <border>
      <left style="thin">
        <color rgb="FFFABF8F"/>
      </left>
      <right/>
      <top style="thin">
        <color rgb="FFFABF8F"/>
      </top>
      <bottom style="thin">
        <color rgb="FFFABF8F"/>
      </bottom>
    </border>
    <border>
      <left style="thin">
        <color theme="9"/>
      </left>
      <right>
        <color indexed="63"/>
      </right>
      <top style="medium">
        <color rgb="FFFABF8F"/>
      </top>
      <bottom>
        <color indexed="63"/>
      </bottom>
    </border>
    <border>
      <left>
        <color indexed="63"/>
      </left>
      <right>
        <color indexed="63"/>
      </right>
      <top style="medium">
        <color rgb="FFFABF8F"/>
      </top>
      <bottom>
        <color indexed="63"/>
      </bottom>
    </border>
    <border>
      <left style="thin">
        <color theme="9"/>
      </left>
      <right>
        <color indexed="63"/>
      </right>
      <top>
        <color indexed="63"/>
      </top>
      <bottom style="thin">
        <color theme="9"/>
      </bottom>
    </border>
    <border>
      <left>
        <color indexed="63"/>
      </left>
      <right style="thin">
        <color theme="9"/>
      </right>
      <top>
        <color indexed="63"/>
      </top>
      <bottom>
        <color indexed="63"/>
      </bottom>
    </border>
    <border>
      <left>
        <color indexed="63"/>
      </left>
      <right style="thin">
        <color theme="9"/>
      </right>
      <top>
        <color indexed="63"/>
      </top>
      <bottom style="thin">
        <color theme="9"/>
      </bottom>
    </border>
    <border>
      <left>
        <color indexed="63"/>
      </left>
      <right>
        <color indexed="63"/>
      </right>
      <top>
        <color indexed="63"/>
      </top>
      <bottom style="thin">
        <color theme="9"/>
      </bottom>
    </border>
    <border>
      <left style="thin">
        <color rgb="FFFABF8F"/>
      </left>
      <right/>
      <top style="medium">
        <color rgb="FFFABF8F"/>
      </top>
      <bottom/>
    </border>
    <border>
      <left style="thin">
        <color theme="9"/>
      </left>
      <right style="thin">
        <color rgb="FFFABF8F"/>
      </right>
      <top style="medium">
        <color rgb="FFFABF8F"/>
      </top>
      <bottom style="thin">
        <color rgb="FFFABF8F"/>
      </bottom>
    </border>
    <border>
      <left style="thin">
        <color rgb="FFFABF8F"/>
      </left>
      <right style="thin">
        <color rgb="FFFABF8F"/>
      </right>
      <top style="thin">
        <color rgb="FFFABF8F"/>
      </top>
      <bottom style="thin">
        <color rgb="FFFABF8F"/>
      </bottom>
    </border>
    <border>
      <left style="thin">
        <color rgb="FFFABF8F"/>
      </left>
      <right style="thin">
        <color theme="9"/>
      </right>
      <top/>
      <bottom/>
    </border>
    <border>
      <left/>
      <right style="thin">
        <color theme="9"/>
      </right>
      <top/>
      <bottom style="thin">
        <color rgb="FFFABF8F"/>
      </bottom>
    </border>
    <border>
      <left/>
      <right style="thin">
        <color theme="9"/>
      </right>
      <top style="thin">
        <color rgb="FFFABF8F"/>
      </top>
      <bottom/>
    </border>
    <border>
      <left/>
      <right style="thin">
        <color theme="9"/>
      </right>
      <top/>
      <bottom style="medium">
        <color rgb="FFFABF8F"/>
      </bottom>
    </border>
    <border>
      <left>
        <color indexed="63"/>
      </left>
      <right style="thin">
        <color theme="9"/>
      </right>
      <top style="medium">
        <color rgb="FFFABF8F"/>
      </top>
      <bottom>
        <color indexed="63"/>
      </bottom>
    </border>
    <border>
      <left style="thin">
        <color theme="9"/>
      </left>
      <right style="thin">
        <color theme="9"/>
      </right>
      <top>
        <color indexed="63"/>
      </top>
      <bottom>
        <color indexed="63"/>
      </bottom>
    </border>
    <border>
      <left/>
      <right>
        <color indexed="63"/>
      </right>
      <top/>
      <bottom style="medium">
        <color theme="9"/>
      </bottom>
    </border>
    <border>
      <left/>
      <right style="thin">
        <color rgb="FFFABF8F"/>
      </right>
      <top style="thin">
        <color rgb="FFFABF8F"/>
      </top>
      <bottom style="thin">
        <color rgb="FFFABF8F"/>
      </bottom>
    </border>
    <border>
      <left>
        <color indexed="63"/>
      </left>
      <right style="thin">
        <color theme="9"/>
      </right>
      <top style="medium">
        <color theme="9"/>
      </top>
      <bottom>
        <color indexed="63"/>
      </bottom>
    </border>
    <border>
      <left style="thin">
        <color rgb="FFFABF8F"/>
      </left>
      <right style="thin">
        <color theme="9"/>
      </right>
      <top style="thin">
        <color rgb="FFFABF8F"/>
      </top>
      <bottom style="thin">
        <color rgb="FFFABF8F"/>
      </bottom>
    </border>
    <border>
      <left style="thin">
        <color rgb="FFFABF8F"/>
      </left>
      <right style="thin">
        <color rgb="FFFABF8F"/>
      </right>
      <top/>
      <bottom style="thin">
        <color rgb="FFFABF8F"/>
      </bottom>
    </border>
    <border>
      <left>
        <color indexed="63"/>
      </left>
      <right style="thin">
        <color theme="9"/>
      </right>
      <top style="thin">
        <color theme="9"/>
      </top>
      <bottom>
        <color indexed="63"/>
      </bottom>
    </border>
    <border>
      <left>
        <color indexed="63"/>
      </left>
      <right style="thin">
        <color theme="9"/>
      </right>
      <top>
        <color indexed="63"/>
      </top>
      <bottom style="medium">
        <color theme="9"/>
      </bottom>
    </border>
    <border>
      <left/>
      <right/>
      <top/>
      <bottom style="thin"/>
    </border>
    <border>
      <left/>
      <right/>
      <top style="thin"/>
      <bottom/>
    </border>
    <border>
      <left/>
      <right/>
      <top/>
      <bottom style="thin">
        <color rgb="FF0070C0"/>
      </bottom>
    </border>
    <border>
      <left style="thin">
        <color rgb="FF0070C0"/>
      </left>
      <right style="thin">
        <color rgb="FF0070C0"/>
      </right>
      <top style="thin">
        <color rgb="FF0070C0"/>
      </top>
      <bottom style="thin">
        <color rgb="FF0070C0"/>
      </bottom>
    </border>
    <border>
      <left style="thin">
        <color rgb="FF0070C0"/>
      </left>
      <right/>
      <top style="thin">
        <color rgb="FF0070C0"/>
      </top>
      <bottom style="thin">
        <color rgb="FF0070C0"/>
      </bottom>
    </border>
    <border>
      <left/>
      <right style="thin">
        <color rgb="FF0070C0"/>
      </right>
      <top style="thin">
        <color rgb="FF0070C0"/>
      </top>
      <bottom style="thin">
        <color rgb="FF0070C0"/>
      </bottom>
    </border>
    <border>
      <left>
        <color indexed="63"/>
      </left>
      <right style="thin">
        <color rgb="FF0070C0"/>
      </right>
      <top>
        <color indexed="63"/>
      </top>
      <bottom>
        <color indexed="63"/>
      </bottom>
    </border>
    <border>
      <left>
        <color indexed="63"/>
      </left>
      <right style="thin">
        <color rgb="FF0070C0"/>
      </right>
      <top style="thin">
        <color rgb="FF0070C0"/>
      </top>
      <bottom>
        <color indexed="63"/>
      </bottom>
    </border>
    <border>
      <left/>
      <right style="thin">
        <color rgb="FF0070C0"/>
      </right>
      <top/>
      <bottom style="thin">
        <color rgb="FF0070C0"/>
      </bottom>
    </border>
    <border>
      <left>
        <color indexed="63"/>
      </left>
      <right>
        <color indexed="63"/>
      </right>
      <top style="thin">
        <color rgb="FF0070C0"/>
      </top>
      <bottom>
        <color indexed="63"/>
      </bottom>
    </border>
    <border>
      <left style="thin">
        <color rgb="FF0070C0"/>
      </left>
      <right/>
      <top style="thin">
        <color rgb="FF0070C0"/>
      </top>
      <bottom/>
    </border>
    <border>
      <left style="thin">
        <color rgb="FF0070C0"/>
      </left>
      <right/>
      <top/>
      <bottom/>
    </border>
    <border>
      <left style="thin">
        <color rgb="FF0070C0"/>
      </left>
      <right/>
      <top/>
      <bottom style="thin">
        <color rgb="FF0070C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999">
    <xf numFmtId="0" fontId="0" fillId="0" borderId="0" xfId="0" applyFont="1" applyAlignment="1">
      <alignment/>
    </xf>
    <xf numFmtId="0" fontId="6" fillId="33" borderId="0" xfId="0" applyFont="1" applyFill="1" applyAlignment="1">
      <alignment/>
    </xf>
    <xf numFmtId="0" fontId="0" fillId="33" borderId="0" xfId="0" applyFill="1" applyAlignment="1">
      <alignment/>
    </xf>
    <xf numFmtId="0" fontId="4" fillId="33" borderId="0" xfId="47" applyFont="1" applyFill="1" applyAlignment="1" applyProtection="1">
      <alignment/>
      <protection/>
    </xf>
    <xf numFmtId="0" fontId="4" fillId="33" borderId="0" xfId="47" applyFill="1" applyAlignment="1" applyProtection="1">
      <alignment/>
      <protection/>
    </xf>
    <xf numFmtId="0" fontId="7" fillId="33" borderId="0" xfId="0" applyFont="1" applyFill="1" applyAlignment="1">
      <alignment/>
    </xf>
    <xf numFmtId="0" fontId="6" fillId="33" borderId="0" xfId="0" applyFont="1" applyFill="1" applyAlignment="1">
      <alignment wrapText="1"/>
    </xf>
    <xf numFmtId="0" fontId="0" fillId="33" borderId="0" xfId="0" applyFill="1" applyAlignment="1" applyProtection="1">
      <alignment/>
      <protection hidden="1"/>
    </xf>
    <xf numFmtId="0" fontId="6" fillId="33" borderId="0" xfId="0" applyFont="1" applyFill="1" applyAlignment="1" applyProtection="1">
      <alignment/>
      <protection hidden="1"/>
    </xf>
    <xf numFmtId="0" fontId="4" fillId="33" borderId="0" xfId="47" applyFill="1" applyAlignment="1" applyProtection="1">
      <alignment/>
      <protection hidden="1"/>
    </xf>
    <xf numFmtId="0" fontId="0" fillId="33" borderId="0" xfId="0" applyFill="1" applyAlignment="1" applyProtection="1">
      <alignment/>
      <protection hidden="1"/>
    </xf>
    <xf numFmtId="0" fontId="6" fillId="2" borderId="0" xfId="0" applyFont="1" applyFill="1" applyAlignment="1" applyProtection="1">
      <alignment/>
      <protection hidden="1"/>
    </xf>
    <xf numFmtId="0" fontId="0" fillId="2" borderId="0" xfId="0" applyFill="1" applyAlignment="1">
      <alignment/>
    </xf>
    <xf numFmtId="0" fontId="0" fillId="2" borderId="0" xfId="0" applyFill="1" applyAlignment="1" applyProtection="1">
      <alignment/>
      <protection hidden="1"/>
    </xf>
    <xf numFmtId="0" fontId="6" fillId="2" borderId="0" xfId="0" applyFont="1" applyFill="1" applyAlignment="1">
      <alignment/>
    </xf>
    <xf numFmtId="0" fontId="0" fillId="33" borderId="0" xfId="0" applyFill="1" applyAlignment="1">
      <alignment wrapText="1"/>
    </xf>
    <xf numFmtId="0" fontId="45" fillId="2" borderId="0" xfId="0" applyFont="1" applyFill="1" applyAlignment="1" applyProtection="1">
      <alignment/>
      <protection locked="0"/>
    </xf>
    <xf numFmtId="0" fontId="8" fillId="2" borderId="0" xfId="47" applyFont="1" applyFill="1" applyAlignment="1" applyProtection="1">
      <alignment/>
      <protection hidden="1"/>
    </xf>
    <xf numFmtId="0" fontId="45" fillId="2" borderId="0" xfId="0" applyFont="1" applyFill="1" applyAlignment="1">
      <alignment/>
    </xf>
    <xf numFmtId="0" fontId="45" fillId="2" borderId="0" xfId="0" applyFont="1" applyFill="1" applyAlignment="1" applyProtection="1">
      <alignment horizontal="left"/>
      <protection hidden="1" locked="0"/>
    </xf>
    <xf numFmtId="0" fontId="2" fillId="0" borderId="0" xfId="0" applyFont="1" applyFill="1" applyBorder="1" applyAlignment="1" applyProtection="1">
      <alignment/>
      <protection hidden="1"/>
    </xf>
    <xf numFmtId="0" fontId="57" fillId="0" borderId="0" xfId="47" applyFont="1" applyFill="1" applyBorder="1" applyAlignment="1" applyProtection="1">
      <alignment/>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horizontal="center"/>
      <protection hidden="1"/>
    </xf>
    <xf numFmtId="0" fontId="2" fillId="34" borderId="0" xfId="0" applyFont="1" applyFill="1" applyBorder="1" applyAlignment="1" applyProtection="1">
      <alignment vertical="center"/>
      <protection hidden="1"/>
    </xf>
    <xf numFmtId="0" fontId="3" fillId="34" borderId="0" xfId="0" applyFont="1" applyFill="1" applyBorder="1" applyAlignment="1" applyProtection="1">
      <alignment/>
      <protection hidden="1"/>
    </xf>
    <xf numFmtId="0" fontId="9" fillId="34" borderId="0" xfId="0" applyFont="1" applyFill="1" applyBorder="1" applyAlignment="1" applyProtection="1">
      <alignment/>
      <protection hidden="1"/>
    </xf>
    <xf numFmtId="0" fontId="2" fillId="34" borderId="0" xfId="0" applyFont="1" applyFill="1" applyBorder="1" applyAlignment="1" applyProtection="1">
      <alignment/>
      <protection hidden="1"/>
    </xf>
    <xf numFmtId="0" fontId="3" fillId="34" borderId="0" xfId="0" applyFont="1" applyFill="1" applyBorder="1" applyAlignment="1" applyProtection="1">
      <alignment horizontal="left"/>
      <protection hidden="1"/>
    </xf>
    <xf numFmtId="0" fontId="2" fillId="34" borderId="0" xfId="0" applyFont="1" applyFill="1" applyBorder="1" applyAlignment="1" applyProtection="1">
      <alignment horizontal="center"/>
      <protection hidden="1"/>
    </xf>
    <xf numFmtId="0" fontId="2" fillId="34" borderId="0" xfId="0" applyFont="1" applyFill="1" applyBorder="1" applyAlignment="1" applyProtection="1">
      <alignment horizontal="left"/>
      <protection hidden="1"/>
    </xf>
    <xf numFmtId="0" fontId="58" fillId="34" borderId="0" xfId="0" applyFont="1" applyFill="1" applyBorder="1" applyAlignment="1" applyProtection="1">
      <alignment horizontal="center"/>
      <protection hidden="1"/>
    </xf>
    <xf numFmtId="0" fontId="59" fillId="34" borderId="0" xfId="0" applyFont="1" applyFill="1" applyBorder="1" applyAlignment="1" applyProtection="1">
      <alignment/>
      <protection hidden="1"/>
    </xf>
    <xf numFmtId="0" fontId="59" fillId="34" borderId="10" xfId="0" applyFont="1" applyFill="1" applyBorder="1" applyAlignment="1" applyProtection="1">
      <alignment vertical="center"/>
      <protection hidden="1"/>
    </xf>
    <xf numFmtId="0" fontId="59" fillId="34" borderId="10" xfId="0" applyFont="1" applyFill="1" applyBorder="1" applyAlignment="1" applyProtection="1">
      <alignment/>
      <protection hidden="1"/>
    </xf>
    <xf numFmtId="0" fontId="59" fillId="34" borderId="10" xfId="0" applyFont="1" applyFill="1" applyBorder="1" applyAlignment="1" applyProtection="1">
      <alignment horizontal="center"/>
      <protection hidden="1"/>
    </xf>
    <xf numFmtId="0" fontId="2" fillId="34" borderId="11" xfId="0" applyFont="1" applyFill="1" applyBorder="1" applyAlignment="1" applyProtection="1">
      <alignment vertical="center"/>
      <protection hidden="1"/>
    </xf>
    <xf numFmtId="0" fontId="59" fillId="34" borderId="12" xfId="0" applyFont="1" applyFill="1" applyBorder="1" applyAlignment="1" applyProtection="1">
      <alignment/>
      <protection hidden="1"/>
    </xf>
    <xf numFmtId="0" fontId="3" fillId="34" borderId="11" xfId="0" applyFont="1" applyFill="1" applyBorder="1" applyAlignment="1" applyProtection="1">
      <alignment vertical="center"/>
      <protection hidden="1"/>
    </xf>
    <xf numFmtId="0" fontId="9" fillId="34" borderId="12" xfId="0" applyFont="1" applyFill="1" applyBorder="1" applyAlignment="1" applyProtection="1">
      <alignment horizontal="center"/>
      <protection hidden="1"/>
    </xf>
    <xf numFmtId="0" fontId="60" fillId="34" borderId="12" xfId="0" applyFont="1" applyFill="1" applyBorder="1" applyAlignment="1" applyProtection="1">
      <alignment/>
      <protection hidden="1"/>
    </xf>
    <xf numFmtId="0" fontId="9" fillId="34" borderId="13" xfId="0" applyFont="1" applyFill="1" applyBorder="1" applyAlignment="1" applyProtection="1">
      <alignment horizontal="center"/>
      <protection hidden="1"/>
    </xf>
    <xf numFmtId="0" fontId="9" fillId="34" borderId="12" xfId="0" applyFont="1" applyFill="1" applyBorder="1" applyAlignment="1" applyProtection="1" quotePrefix="1">
      <alignment horizontal="center"/>
      <protection hidden="1"/>
    </xf>
    <xf numFmtId="0" fontId="9" fillId="34" borderId="0" xfId="0" applyFont="1" applyFill="1" applyBorder="1" applyAlignment="1" applyProtection="1">
      <alignment vertical="center"/>
      <protection hidden="1"/>
    </xf>
    <xf numFmtId="41" fontId="9" fillId="34" borderId="0" xfId="0" applyNumberFormat="1" applyFont="1" applyFill="1" applyBorder="1" applyAlignment="1" applyProtection="1">
      <alignment/>
      <protection hidden="1"/>
    </xf>
    <xf numFmtId="0" fontId="60" fillId="34" borderId="12" xfId="0" applyFont="1" applyFill="1" applyBorder="1" applyAlignment="1" applyProtection="1">
      <alignment vertical="center"/>
      <protection hidden="1"/>
    </xf>
    <xf numFmtId="0" fontId="2" fillId="34" borderId="0" xfId="0" applyFont="1" applyFill="1" applyBorder="1" applyAlignment="1" applyProtection="1">
      <alignment horizontal="center" wrapText="1"/>
      <protection hidden="1"/>
    </xf>
    <xf numFmtId="0" fontId="9" fillId="34" borderId="13" xfId="0" applyFont="1" applyFill="1" applyBorder="1" applyAlignment="1" applyProtection="1">
      <alignment/>
      <protection hidden="1"/>
    </xf>
    <xf numFmtId="0" fontId="9" fillId="34" borderId="0" xfId="0" applyFont="1" applyFill="1" applyBorder="1" applyAlignment="1" applyProtection="1">
      <alignment horizontal="center" vertical="center"/>
      <protection hidden="1"/>
    </xf>
    <xf numFmtId="0" fontId="9" fillId="34" borderId="12" xfId="0" applyFont="1" applyFill="1" applyBorder="1" applyAlignment="1" applyProtection="1">
      <alignment horizontal="center" vertical="center"/>
      <protection hidden="1"/>
    </xf>
    <xf numFmtId="0" fontId="60" fillId="34" borderId="12" xfId="0" applyFont="1" applyFill="1" applyBorder="1" applyAlignment="1" applyProtection="1">
      <alignment horizontal="center" vertical="center"/>
      <protection hidden="1"/>
    </xf>
    <xf numFmtId="0" fontId="9" fillId="34" borderId="14" xfId="0" applyFont="1" applyFill="1" applyBorder="1" applyAlignment="1" applyProtection="1" quotePrefix="1">
      <alignment horizontal="center"/>
      <protection hidden="1"/>
    </xf>
    <xf numFmtId="0" fontId="61" fillId="34" borderId="13" xfId="0" applyFont="1" applyFill="1" applyBorder="1" applyAlignment="1" applyProtection="1">
      <alignment horizontal="center" vertical="center"/>
      <protection hidden="1"/>
    </xf>
    <xf numFmtId="41" fontId="61" fillId="34" borderId="0" xfId="0" applyNumberFormat="1" applyFont="1" applyFill="1" applyBorder="1" applyAlignment="1" applyProtection="1">
      <alignment/>
      <protection hidden="1"/>
    </xf>
    <xf numFmtId="0" fontId="61" fillId="34" borderId="0" xfId="0" applyFont="1" applyFill="1" applyBorder="1" applyAlignment="1" applyProtection="1">
      <alignment horizontal="center" vertical="center"/>
      <protection hidden="1"/>
    </xf>
    <xf numFmtId="41" fontId="61" fillId="34" borderId="13" xfId="0" applyNumberFormat="1" applyFont="1" applyFill="1" applyBorder="1" applyAlignment="1" applyProtection="1">
      <alignment/>
      <protection hidden="1"/>
    </xf>
    <xf numFmtId="0" fontId="61" fillId="34" borderId="13" xfId="0" applyFont="1" applyFill="1" applyBorder="1" applyAlignment="1" applyProtection="1">
      <alignment/>
      <protection hidden="1"/>
    </xf>
    <xf numFmtId="0" fontId="2" fillId="34" borderId="0" xfId="0" applyFont="1" applyFill="1" applyBorder="1" applyAlignment="1" applyProtection="1">
      <alignment horizontal="left" wrapText="1"/>
      <protection hidden="1"/>
    </xf>
    <xf numFmtId="41" fontId="9" fillId="34" borderId="15" xfId="0" applyNumberFormat="1" applyFont="1" applyFill="1" applyBorder="1" applyAlignment="1" applyProtection="1">
      <alignment/>
      <protection hidden="1"/>
    </xf>
    <xf numFmtId="0" fontId="9" fillId="34" borderId="16" xfId="0" applyFont="1" applyFill="1" applyBorder="1" applyAlignment="1" applyProtection="1">
      <alignment horizontal="center" vertical="center"/>
      <protection hidden="1"/>
    </xf>
    <xf numFmtId="0" fontId="60" fillId="34" borderId="17" xfId="0" applyFont="1" applyFill="1" applyBorder="1" applyAlignment="1" applyProtection="1">
      <alignment horizontal="center" vertical="center"/>
      <protection hidden="1"/>
    </xf>
    <xf numFmtId="0" fontId="3" fillId="34" borderId="0" xfId="0" applyFont="1" applyFill="1" applyBorder="1" applyAlignment="1" applyProtection="1">
      <alignment horizontal="left"/>
      <protection hidden="1"/>
    </xf>
    <xf numFmtId="0" fontId="9" fillId="34" borderId="12" xfId="0" applyFont="1" applyFill="1" applyBorder="1" applyAlignment="1" applyProtection="1" quotePrefix="1">
      <alignment horizontal="center" vertical="center"/>
      <protection hidden="1"/>
    </xf>
    <xf numFmtId="0" fontId="60" fillId="34" borderId="0" xfId="0" applyFont="1" applyFill="1" applyBorder="1" applyAlignment="1" applyProtection="1">
      <alignment horizontal="center" vertical="center"/>
      <protection hidden="1"/>
    </xf>
    <xf numFmtId="0" fontId="59" fillId="34" borderId="12" xfId="0" applyFont="1" applyFill="1" applyBorder="1" applyAlignment="1" applyProtection="1">
      <alignment vertical="center"/>
      <protection hidden="1"/>
    </xf>
    <xf numFmtId="0" fontId="9" fillId="34" borderId="18" xfId="0" applyFont="1" applyFill="1" applyBorder="1" applyAlignment="1" applyProtection="1">
      <alignment/>
      <protection hidden="1"/>
    </xf>
    <xf numFmtId="41" fontId="9" fillId="34" borderId="13" xfId="0" applyNumberFormat="1" applyFont="1" applyFill="1" applyBorder="1" applyAlignment="1" applyProtection="1">
      <alignment/>
      <protection hidden="1"/>
    </xf>
    <xf numFmtId="41" fontId="9" fillId="34" borderId="12" xfId="0" applyNumberFormat="1" applyFont="1" applyFill="1" applyBorder="1" applyAlignment="1" applyProtection="1">
      <alignment/>
      <protection hidden="1"/>
    </xf>
    <xf numFmtId="0" fontId="60" fillId="34" borderId="14" xfId="0" applyFont="1" applyFill="1" applyBorder="1" applyAlignment="1" applyProtection="1">
      <alignment horizontal="center" vertical="center"/>
      <protection hidden="1"/>
    </xf>
    <xf numFmtId="0" fontId="9" fillId="34" borderId="13" xfId="0" applyFont="1" applyFill="1" applyBorder="1" applyAlignment="1" applyProtection="1" quotePrefix="1">
      <alignment horizontal="center"/>
      <protection hidden="1"/>
    </xf>
    <xf numFmtId="0" fontId="9" fillId="34" borderId="15" xfId="0" applyFont="1" applyFill="1" applyBorder="1" applyAlignment="1" applyProtection="1">
      <alignment horizontal="center" vertical="center"/>
      <protection hidden="1"/>
    </xf>
    <xf numFmtId="0" fontId="60" fillId="34" borderId="15" xfId="0" applyFont="1" applyFill="1" applyBorder="1" applyAlignment="1" applyProtection="1">
      <alignment horizontal="center" vertical="center"/>
      <protection hidden="1"/>
    </xf>
    <xf numFmtId="41" fontId="62" fillId="34" borderId="0" xfId="0" applyNumberFormat="1" applyFont="1" applyFill="1" applyBorder="1" applyAlignment="1" applyProtection="1">
      <alignment/>
      <protection hidden="1"/>
    </xf>
    <xf numFmtId="0" fontId="2" fillId="34" borderId="13" xfId="0" applyFont="1" applyFill="1" applyBorder="1" applyAlignment="1" applyProtection="1">
      <alignment vertical="center"/>
      <protection hidden="1"/>
    </xf>
    <xf numFmtId="0" fontId="2" fillId="34" borderId="13" xfId="0" applyFont="1" applyFill="1" applyBorder="1" applyAlignment="1" applyProtection="1">
      <alignment/>
      <protection hidden="1"/>
    </xf>
    <xf numFmtId="0" fontId="9" fillId="34" borderId="13" xfId="0" applyFont="1" applyFill="1" applyBorder="1" applyAlignment="1" applyProtection="1">
      <alignment horizontal="center" vertical="center"/>
      <protection hidden="1"/>
    </xf>
    <xf numFmtId="0" fontId="9" fillId="34" borderId="15" xfId="0" applyFont="1" applyFill="1" applyBorder="1" applyAlignment="1" applyProtection="1">
      <alignment/>
      <protection hidden="1"/>
    </xf>
    <xf numFmtId="0" fontId="9" fillId="34" borderId="0" xfId="0" applyFont="1" applyFill="1" applyBorder="1" applyAlignment="1" applyProtection="1">
      <alignment horizontal="center" vertical="top" wrapText="1"/>
      <protection hidden="1"/>
    </xf>
    <xf numFmtId="0" fontId="5" fillId="34" borderId="0" xfId="0" applyFont="1" applyFill="1" applyBorder="1" applyAlignment="1" applyProtection="1">
      <alignment/>
      <protection hidden="1"/>
    </xf>
    <xf numFmtId="0" fontId="60" fillId="34" borderId="10" xfId="0" applyFont="1" applyFill="1" applyBorder="1" applyAlignment="1" applyProtection="1">
      <alignment horizontal="center" vertical="center"/>
      <protection hidden="1"/>
    </xf>
    <xf numFmtId="0" fontId="60" fillId="34" borderId="10" xfId="0" applyFont="1" applyFill="1" applyBorder="1" applyAlignment="1" applyProtection="1">
      <alignment horizontal="center"/>
      <protection hidden="1"/>
    </xf>
    <xf numFmtId="0" fontId="60" fillId="34" borderId="19" xfId="0" applyFont="1" applyFill="1" applyBorder="1" applyAlignment="1" applyProtection="1">
      <alignment horizontal="center" vertical="center"/>
      <protection hidden="1"/>
    </xf>
    <xf numFmtId="0" fontId="9" fillId="34" borderId="0" xfId="0" applyFont="1" applyFill="1" applyBorder="1" applyAlignment="1" applyProtection="1">
      <alignment horizontal="center" vertical="center" wrapText="1"/>
      <protection hidden="1"/>
    </xf>
    <xf numFmtId="0" fontId="9" fillId="34" borderId="20" xfId="0" applyFont="1" applyFill="1" applyBorder="1" applyAlignment="1" applyProtection="1">
      <alignment horizontal="center" vertical="center" wrapText="1"/>
      <protection hidden="1"/>
    </xf>
    <xf numFmtId="0" fontId="60" fillId="34" borderId="12" xfId="0" applyFont="1" applyFill="1" applyBorder="1" applyAlignment="1" applyProtection="1" quotePrefix="1">
      <alignment horizontal="center" vertical="center"/>
      <protection hidden="1"/>
    </xf>
    <xf numFmtId="0" fontId="9" fillId="34" borderId="21" xfId="0" applyFont="1" applyFill="1" applyBorder="1" applyAlignment="1" applyProtection="1">
      <alignment horizontal="center" vertical="center"/>
      <protection hidden="1"/>
    </xf>
    <xf numFmtId="43" fontId="9" fillId="34" borderId="12" xfId="0" applyNumberFormat="1" applyFont="1" applyFill="1" applyBorder="1" applyAlignment="1" applyProtection="1">
      <alignment/>
      <protection hidden="1"/>
    </xf>
    <xf numFmtId="176" fontId="9" fillId="34" borderId="0" xfId="0" applyNumberFormat="1" applyFont="1" applyFill="1" applyBorder="1" applyAlignment="1" applyProtection="1">
      <alignment/>
      <protection hidden="1"/>
    </xf>
    <xf numFmtId="43" fontId="9" fillId="34" borderId="21" xfId="0" applyNumberFormat="1" applyFont="1" applyFill="1" applyBorder="1" applyAlignment="1" applyProtection="1">
      <alignment/>
      <protection hidden="1"/>
    </xf>
    <xf numFmtId="0" fontId="63" fillId="34" borderId="10" xfId="0" applyFont="1" applyFill="1" applyBorder="1" applyAlignment="1" applyProtection="1">
      <alignment vertical="center"/>
      <protection hidden="1"/>
    </xf>
    <xf numFmtId="0" fontId="63" fillId="34" borderId="10" xfId="0" applyFont="1" applyFill="1" applyBorder="1" applyAlignment="1" applyProtection="1">
      <alignment/>
      <protection hidden="1"/>
    </xf>
    <xf numFmtId="0" fontId="62" fillId="34" borderId="0" xfId="0" applyFont="1" applyFill="1" applyBorder="1" applyAlignment="1" applyProtection="1">
      <alignment/>
      <protection hidden="1"/>
    </xf>
    <xf numFmtId="0" fontId="9" fillId="34" borderId="0" xfId="0" applyFont="1" applyFill="1" applyBorder="1" applyAlignment="1" applyProtection="1">
      <alignment wrapText="1"/>
      <protection hidden="1"/>
    </xf>
    <xf numFmtId="43" fontId="9" fillId="34" borderId="0" xfId="0" applyNumberFormat="1" applyFont="1" applyFill="1" applyBorder="1" applyAlignment="1" applyProtection="1">
      <alignment/>
      <protection hidden="1"/>
    </xf>
    <xf numFmtId="0" fontId="63" fillId="34" borderId="10" xfId="0" applyFont="1" applyFill="1" applyBorder="1" applyAlignment="1" applyProtection="1">
      <alignment vertical="center" wrapText="1"/>
      <protection hidden="1"/>
    </xf>
    <xf numFmtId="0" fontId="63" fillId="34" borderId="10" xfId="0" applyFont="1" applyFill="1" applyBorder="1" applyAlignment="1" applyProtection="1">
      <alignment wrapText="1"/>
      <protection hidden="1"/>
    </xf>
    <xf numFmtId="41" fontId="60" fillId="34" borderId="10" xfId="0" applyNumberFormat="1" applyFont="1" applyFill="1" applyBorder="1" applyAlignment="1" applyProtection="1">
      <alignment/>
      <protection hidden="1"/>
    </xf>
    <xf numFmtId="43" fontId="60" fillId="34" borderId="10" xfId="0" applyNumberFormat="1" applyFont="1" applyFill="1" applyBorder="1" applyAlignment="1" applyProtection="1">
      <alignment/>
      <protection hidden="1"/>
    </xf>
    <xf numFmtId="0" fontId="9" fillId="34" borderId="0" xfId="0" applyFont="1" applyFill="1" applyBorder="1" applyAlignment="1" applyProtection="1">
      <alignment horizontal="center"/>
      <protection hidden="1"/>
    </xf>
    <xf numFmtId="41" fontId="60" fillId="34" borderId="19" xfId="0" applyNumberFormat="1" applyFont="1" applyFill="1" applyBorder="1" applyAlignment="1" applyProtection="1">
      <alignment/>
      <protection hidden="1"/>
    </xf>
    <xf numFmtId="0" fontId="9" fillId="34" borderId="0" xfId="0" applyFont="1" applyFill="1" applyBorder="1" applyAlignment="1" applyProtection="1">
      <alignment horizontal="center" wrapText="1"/>
      <protection hidden="1"/>
    </xf>
    <xf numFmtId="0" fontId="3" fillId="34" borderId="0" xfId="0" applyFont="1" applyFill="1" applyBorder="1" applyAlignment="1" applyProtection="1">
      <alignment wrapText="1"/>
      <protection hidden="1"/>
    </xf>
    <xf numFmtId="0" fontId="60" fillId="34" borderId="13" xfId="0" applyFont="1" applyFill="1" applyBorder="1" applyAlignment="1" applyProtection="1">
      <alignment horizontal="center" vertical="center"/>
      <protection hidden="1"/>
    </xf>
    <xf numFmtId="43" fontId="60" fillId="34" borderId="13" xfId="0" applyNumberFormat="1" applyFont="1" applyFill="1" applyBorder="1" applyAlignment="1" applyProtection="1">
      <alignment/>
      <protection hidden="1"/>
    </xf>
    <xf numFmtId="0" fontId="9" fillId="34" borderId="22" xfId="0" applyFont="1" applyFill="1" applyBorder="1" applyAlignment="1" applyProtection="1">
      <alignment horizontal="center" vertical="center"/>
      <protection hidden="1"/>
    </xf>
    <xf numFmtId="43" fontId="10" fillId="34" borderId="0" xfId="0" applyNumberFormat="1" applyFont="1" applyFill="1" applyBorder="1" applyAlignment="1" applyProtection="1">
      <alignment/>
      <protection hidden="1"/>
    </xf>
    <xf numFmtId="0" fontId="9" fillId="34" borderId="23" xfId="0" applyFont="1" applyFill="1" applyBorder="1" applyAlignment="1" applyProtection="1">
      <alignment horizontal="center"/>
      <protection hidden="1"/>
    </xf>
    <xf numFmtId="0" fontId="60" fillId="34" borderId="14" xfId="0" applyFont="1" applyFill="1" applyBorder="1" applyAlignment="1" applyProtection="1">
      <alignment horizontal="center"/>
      <protection hidden="1"/>
    </xf>
    <xf numFmtId="0" fontId="9" fillId="34" borderId="23" xfId="0" applyFont="1" applyFill="1" applyBorder="1" applyAlignment="1" applyProtection="1">
      <alignment/>
      <protection hidden="1"/>
    </xf>
    <xf numFmtId="0" fontId="2" fillId="34" borderId="24" xfId="0" applyFont="1" applyFill="1" applyBorder="1" applyAlignment="1" applyProtection="1">
      <alignment vertical="center"/>
      <protection hidden="1"/>
    </xf>
    <xf numFmtId="0" fontId="60" fillId="34" borderId="0" xfId="0" applyFont="1" applyFill="1" applyBorder="1" applyAlignment="1" applyProtection="1">
      <alignment/>
      <protection hidden="1"/>
    </xf>
    <xf numFmtId="0" fontId="3" fillId="34" borderId="0" xfId="0" applyFont="1" applyFill="1" applyBorder="1" applyAlignment="1" applyProtection="1">
      <alignment vertical="center"/>
      <protection hidden="1"/>
    </xf>
    <xf numFmtId="0" fontId="2" fillId="34" borderId="0" xfId="0" applyFont="1" applyFill="1" applyBorder="1" applyAlignment="1" applyProtection="1">
      <alignment horizontal="left"/>
      <protection hidden="1"/>
    </xf>
    <xf numFmtId="0" fontId="60" fillId="34" borderId="0" xfId="0" applyFont="1" applyFill="1" applyBorder="1" applyAlignment="1" applyProtection="1" quotePrefix="1">
      <alignment horizontal="center"/>
      <protection hidden="1"/>
    </xf>
    <xf numFmtId="0" fontId="63" fillId="34" borderId="0" xfId="0" applyFont="1" applyFill="1" applyBorder="1" applyAlignment="1" applyProtection="1">
      <alignment/>
      <protection hidden="1"/>
    </xf>
    <xf numFmtId="0" fontId="63" fillId="0" borderId="0" xfId="0" applyFont="1" applyFill="1" applyBorder="1" applyAlignment="1" applyProtection="1">
      <alignment/>
      <protection hidden="1"/>
    </xf>
    <xf numFmtId="0" fontId="9" fillId="34" borderId="0" xfId="0" applyFont="1" applyFill="1" applyBorder="1" applyAlignment="1" applyProtection="1">
      <alignment horizontal="left" wrapText="1"/>
      <protection hidden="1"/>
    </xf>
    <xf numFmtId="0" fontId="9" fillId="34" borderId="0" xfId="0" applyFont="1" applyFill="1" applyBorder="1" applyAlignment="1" applyProtection="1">
      <alignment horizontal="left" vertical="center" wrapText="1"/>
      <protection hidden="1"/>
    </xf>
    <xf numFmtId="0" fontId="9" fillId="34" borderId="0" xfId="0" applyFont="1" applyFill="1" applyBorder="1" applyAlignment="1" applyProtection="1">
      <alignment horizontal="left" vertical="center"/>
      <protection hidden="1"/>
    </xf>
    <xf numFmtId="0" fontId="10" fillId="34" borderId="0" xfId="0" applyFont="1" applyFill="1" applyBorder="1" applyAlignment="1" applyProtection="1">
      <alignment horizontal="left" vertical="center"/>
      <protection hidden="1"/>
    </xf>
    <xf numFmtId="0" fontId="60" fillId="34" borderId="13" xfId="0" applyFont="1" applyFill="1" applyBorder="1" applyAlignment="1" applyProtection="1" quotePrefix="1">
      <alignment horizontal="center"/>
      <protection hidden="1"/>
    </xf>
    <xf numFmtId="0" fontId="63" fillId="34" borderId="0" xfId="0" applyFont="1" applyFill="1" applyBorder="1" applyAlignment="1" applyProtection="1">
      <alignment/>
      <protection hidden="1"/>
    </xf>
    <xf numFmtId="0" fontId="45" fillId="33" borderId="0" xfId="0" applyFont="1" applyFill="1" applyAlignment="1">
      <alignment/>
    </xf>
    <xf numFmtId="0" fontId="3" fillId="0" borderId="25" xfId="0" applyFont="1" applyFill="1" applyBorder="1" applyAlignment="1" applyProtection="1">
      <alignment horizontal="center" vertical="center"/>
      <protection hidden="1"/>
    </xf>
    <xf numFmtId="0" fontId="60" fillId="34" borderId="0" xfId="0" applyFont="1" applyFill="1" applyBorder="1" applyAlignment="1" applyProtection="1">
      <alignment horizontal="center"/>
      <protection hidden="1"/>
    </xf>
    <xf numFmtId="41" fontId="60" fillId="34" borderId="0" xfId="0" applyNumberFormat="1" applyFont="1" applyFill="1" applyBorder="1" applyAlignment="1" applyProtection="1">
      <alignment/>
      <protection hidden="1"/>
    </xf>
    <xf numFmtId="0" fontId="2" fillId="35" borderId="0" xfId="0" applyFont="1" applyFill="1" applyBorder="1" applyAlignment="1" applyProtection="1">
      <alignment/>
      <protection hidden="1"/>
    </xf>
    <xf numFmtId="0" fontId="9" fillId="34" borderId="26" xfId="0" applyFont="1" applyFill="1" applyBorder="1" applyAlignment="1" applyProtection="1" quotePrefix="1">
      <alignment horizontal="center"/>
      <protection hidden="1"/>
    </xf>
    <xf numFmtId="0" fontId="9" fillId="34" borderId="26" xfId="0" applyFont="1" applyFill="1" applyBorder="1" applyAlignment="1" applyProtection="1">
      <alignment horizontal="center"/>
      <protection hidden="1"/>
    </xf>
    <xf numFmtId="0" fontId="9" fillId="34" borderId="27" xfId="0" applyFont="1" applyFill="1" applyBorder="1" applyAlignment="1" applyProtection="1">
      <alignment horizontal="center"/>
      <protection hidden="1"/>
    </xf>
    <xf numFmtId="0" fontId="60" fillId="34" borderId="28" xfId="0" applyFont="1" applyFill="1" applyBorder="1" applyAlignment="1" applyProtection="1">
      <alignment horizontal="center" vertical="center"/>
      <protection hidden="1"/>
    </xf>
    <xf numFmtId="0" fontId="60" fillId="34" borderId="26" xfId="0" applyFont="1" applyFill="1" applyBorder="1" applyAlignment="1" applyProtection="1" quotePrefix="1">
      <alignment horizontal="center"/>
      <protection hidden="1"/>
    </xf>
    <xf numFmtId="41" fontId="60" fillId="34" borderId="28" xfId="0" applyNumberFormat="1" applyFont="1" applyFill="1" applyBorder="1" applyAlignment="1" applyProtection="1">
      <alignment/>
      <protection hidden="1"/>
    </xf>
    <xf numFmtId="0" fontId="60" fillId="34" borderId="29" xfId="0" applyFont="1" applyFill="1" applyBorder="1" applyAlignment="1" applyProtection="1" quotePrefix="1">
      <alignment horizontal="center"/>
      <protection hidden="1"/>
    </xf>
    <xf numFmtId="0" fontId="9" fillId="34" borderId="29" xfId="0" applyFont="1" applyFill="1" applyBorder="1" applyAlignment="1" applyProtection="1" quotePrefix="1">
      <alignment horizontal="center"/>
      <protection hidden="1"/>
    </xf>
    <xf numFmtId="0" fontId="9" fillId="34" borderId="29" xfId="0" applyFont="1" applyFill="1" applyBorder="1" applyAlignment="1" applyProtection="1">
      <alignment horizontal="center"/>
      <protection hidden="1"/>
    </xf>
    <xf numFmtId="0" fontId="9" fillId="34" borderId="29" xfId="0" applyFont="1" applyFill="1" applyBorder="1" applyAlignment="1" applyProtection="1">
      <alignment/>
      <protection hidden="1"/>
    </xf>
    <xf numFmtId="0" fontId="2" fillId="34" borderId="26" xfId="0" applyFont="1" applyFill="1" applyBorder="1" applyAlignment="1" applyProtection="1">
      <alignment/>
      <protection hidden="1"/>
    </xf>
    <xf numFmtId="0" fontId="9" fillId="34" borderId="26" xfId="0" applyFont="1" applyFill="1" applyBorder="1" applyAlignment="1" applyProtection="1">
      <alignment/>
      <protection hidden="1"/>
    </xf>
    <xf numFmtId="0" fontId="9" fillId="34" borderId="26" xfId="0" applyFont="1" applyFill="1" applyBorder="1" applyAlignment="1" applyProtection="1">
      <alignment vertical="center"/>
      <protection hidden="1"/>
    </xf>
    <xf numFmtId="0" fontId="60" fillId="34" borderId="26" xfId="0" applyFont="1" applyFill="1" applyBorder="1" applyAlignment="1" applyProtection="1">
      <alignment horizontal="center"/>
      <protection hidden="1"/>
    </xf>
    <xf numFmtId="41" fontId="60" fillId="34" borderId="26" xfId="0" applyNumberFormat="1" applyFont="1" applyFill="1" applyBorder="1" applyAlignment="1" applyProtection="1">
      <alignment/>
      <protection hidden="1"/>
    </xf>
    <xf numFmtId="176" fontId="9" fillId="34" borderId="30" xfId="0" applyNumberFormat="1" applyFont="1" applyFill="1" applyBorder="1" applyAlignment="1" applyProtection="1">
      <alignment/>
      <protection hidden="1"/>
    </xf>
    <xf numFmtId="176" fontId="9" fillId="34" borderId="30" xfId="0" applyNumberFormat="1" applyFont="1" applyFill="1" applyBorder="1" applyAlignment="1" applyProtection="1">
      <alignment/>
      <protection hidden="1"/>
    </xf>
    <xf numFmtId="0" fontId="9" fillId="34" borderId="26" xfId="0" applyFont="1" applyFill="1" applyBorder="1" applyAlignment="1" applyProtection="1">
      <alignment horizontal="left" wrapText="1"/>
      <protection hidden="1"/>
    </xf>
    <xf numFmtId="0" fontId="9" fillId="34" borderId="31" xfId="0" applyFont="1" applyFill="1" applyBorder="1" applyAlignment="1" applyProtection="1">
      <alignment horizontal="left" wrapText="1"/>
      <protection hidden="1"/>
    </xf>
    <xf numFmtId="0" fontId="6" fillId="35" borderId="0" xfId="0" applyFont="1" applyFill="1" applyBorder="1" applyAlignment="1">
      <alignment/>
    </xf>
    <xf numFmtId="0" fontId="9" fillId="34" borderId="32" xfId="0" applyFont="1" applyFill="1" applyBorder="1" applyAlignment="1" applyProtection="1">
      <alignment horizontal="left" wrapText="1"/>
      <protection hidden="1"/>
    </xf>
    <xf numFmtId="0" fontId="9" fillId="34" borderId="33" xfId="0" applyFont="1" applyFill="1" applyBorder="1" applyAlignment="1" applyProtection="1">
      <alignment horizontal="left" wrapText="1"/>
      <protection hidden="1"/>
    </xf>
    <xf numFmtId="0" fontId="10" fillId="34" borderId="26" xfId="0" applyFont="1" applyFill="1" applyBorder="1" applyAlignment="1" applyProtection="1">
      <alignment horizontal="left" vertical="center"/>
      <protection hidden="1"/>
    </xf>
    <xf numFmtId="0" fontId="2" fillId="34" borderId="29" xfId="0" applyFont="1" applyFill="1" applyBorder="1" applyAlignment="1" applyProtection="1">
      <alignment/>
      <protection hidden="1"/>
    </xf>
    <xf numFmtId="0" fontId="59" fillId="34" borderId="26" xfId="0" applyFont="1" applyFill="1" applyBorder="1" applyAlignment="1" applyProtection="1">
      <alignment/>
      <protection hidden="1"/>
    </xf>
    <xf numFmtId="0" fontId="59" fillId="34" borderId="33" xfId="0" applyFont="1" applyFill="1" applyBorder="1" applyAlignment="1" applyProtection="1">
      <alignment/>
      <protection hidden="1"/>
    </xf>
    <xf numFmtId="0" fontId="9" fillId="34" borderId="34" xfId="0" applyFont="1" applyFill="1" applyBorder="1" applyAlignment="1" applyProtection="1">
      <alignment horizontal="left" wrapText="1"/>
      <protection hidden="1"/>
    </xf>
    <xf numFmtId="0" fontId="10" fillId="34" borderId="34" xfId="0" applyFont="1" applyFill="1" applyBorder="1" applyAlignment="1" applyProtection="1">
      <alignment horizontal="left" vertical="center"/>
      <protection hidden="1"/>
    </xf>
    <xf numFmtId="0" fontId="2" fillId="34" borderId="34" xfId="0" applyFont="1" applyFill="1" applyBorder="1" applyAlignment="1" applyProtection="1">
      <alignment/>
      <protection hidden="1"/>
    </xf>
    <xf numFmtId="0" fontId="59" fillId="34" borderId="34" xfId="0" applyFont="1" applyFill="1" applyBorder="1" applyAlignment="1" applyProtection="1">
      <alignment/>
      <protection hidden="1"/>
    </xf>
    <xf numFmtId="0" fontId="2" fillId="34" borderId="35" xfId="0" applyFont="1" applyFill="1" applyBorder="1" applyAlignment="1" applyProtection="1">
      <alignment/>
      <protection hidden="1"/>
    </xf>
    <xf numFmtId="0" fontId="59" fillId="34" borderId="35" xfId="0" applyFont="1" applyFill="1" applyBorder="1" applyAlignment="1" applyProtection="1">
      <alignment/>
      <protection hidden="1"/>
    </xf>
    <xf numFmtId="0" fontId="2" fillId="34" borderId="36" xfId="0" applyFont="1" applyFill="1" applyBorder="1" applyAlignment="1" applyProtection="1">
      <alignment/>
      <protection hidden="1"/>
    </xf>
    <xf numFmtId="0" fontId="9" fillId="34" borderId="35" xfId="0" applyFont="1" applyFill="1" applyBorder="1" applyAlignment="1" applyProtection="1">
      <alignment horizontal="left" wrapText="1"/>
      <protection hidden="1"/>
    </xf>
    <xf numFmtId="0" fontId="63" fillId="34" borderId="35" xfId="0" applyFont="1" applyFill="1" applyBorder="1" applyAlignment="1" applyProtection="1">
      <alignment wrapText="1"/>
      <protection hidden="1"/>
    </xf>
    <xf numFmtId="0" fontId="9" fillId="34" borderId="34" xfId="0" applyFont="1" applyFill="1" applyBorder="1" applyAlignment="1" applyProtection="1">
      <alignment horizontal="center"/>
      <protection hidden="1"/>
    </xf>
    <xf numFmtId="0" fontId="9" fillId="34" borderId="34" xfId="0" applyFont="1" applyFill="1" applyBorder="1" applyAlignment="1" applyProtection="1">
      <alignment/>
      <protection hidden="1"/>
    </xf>
    <xf numFmtId="0" fontId="9" fillId="34" borderId="34" xfId="0" applyFont="1" applyFill="1" applyBorder="1" applyAlignment="1" applyProtection="1">
      <alignment vertical="center"/>
      <protection hidden="1"/>
    </xf>
    <xf numFmtId="0" fontId="12" fillId="34" borderId="0" xfId="0" applyFont="1" applyFill="1" applyBorder="1" applyAlignment="1" applyProtection="1">
      <alignment/>
      <protection hidden="1"/>
    </xf>
    <xf numFmtId="0" fontId="59" fillId="34" borderId="36" xfId="0" applyFont="1" applyFill="1" applyBorder="1" applyAlignment="1" applyProtection="1">
      <alignment/>
      <protection hidden="1"/>
    </xf>
    <xf numFmtId="0" fontId="61" fillId="34" borderId="34" xfId="0" applyFont="1" applyFill="1" applyBorder="1" applyAlignment="1" applyProtection="1">
      <alignment/>
      <protection hidden="1"/>
    </xf>
    <xf numFmtId="0" fontId="9" fillId="34" borderId="34" xfId="0" applyFont="1" applyFill="1" applyBorder="1" applyAlignment="1" applyProtection="1" quotePrefix="1">
      <alignment horizontal="center"/>
      <protection hidden="1"/>
    </xf>
    <xf numFmtId="0" fontId="60" fillId="34" borderId="34" xfId="0" applyFont="1" applyFill="1" applyBorder="1" applyAlignment="1" applyProtection="1">
      <alignment horizontal="center"/>
      <protection hidden="1"/>
    </xf>
    <xf numFmtId="0" fontId="60" fillId="34" borderId="34" xfId="0" applyFont="1" applyFill="1" applyBorder="1" applyAlignment="1" applyProtection="1">
      <alignment/>
      <protection hidden="1"/>
    </xf>
    <xf numFmtId="41" fontId="60" fillId="34" borderId="34" xfId="0" applyNumberFormat="1" applyFont="1" applyFill="1" applyBorder="1" applyAlignment="1" applyProtection="1">
      <alignment/>
      <protection hidden="1"/>
    </xf>
    <xf numFmtId="0" fontId="60" fillId="34" borderId="34" xfId="0" applyFont="1" applyFill="1" applyBorder="1" applyAlignment="1" applyProtection="1" quotePrefix="1">
      <alignment horizontal="center"/>
      <protection hidden="1"/>
    </xf>
    <xf numFmtId="41" fontId="9" fillId="34" borderId="26" xfId="0" applyNumberFormat="1" applyFont="1" applyFill="1" applyBorder="1" applyAlignment="1" applyProtection="1">
      <alignment/>
      <protection hidden="1"/>
    </xf>
    <xf numFmtId="41" fontId="61" fillId="34" borderId="26" xfId="0" applyNumberFormat="1" applyFont="1" applyFill="1" applyBorder="1" applyAlignment="1" applyProtection="1">
      <alignment/>
      <protection hidden="1"/>
    </xf>
    <xf numFmtId="43" fontId="9" fillId="34" borderId="26" xfId="0" applyNumberFormat="1" applyFont="1" applyFill="1" applyBorder="1" applyAlignment="1" applyProtection="1">
      <alignment/>
      <protection hidden="1"/>
    </xf>
    <xf numFmtId="0" fontId="62" fillId="34" borderId="26" xfId="0" applyFont="1" applyFill="1" applyBorder="1" applyAlignment="1" applyProtection="1">
      <alignment/>
      <protection hidden="1"/>
    </xf>
    <xf numFmtId="43" fontId="60" fillId="34" borderId="26" xfId="0" applyNumberFormat="1" applyFont="1" applyFill="1" applyBorder="1" applyAlignment="1" applyProtection="1">
      <alignment/>
      <protection hidden="1"/>
    </xf>
    <xf numFmtId="0" fontId="9" fillId="34" borderId="26" xfId="0" applyFont="1" applyFill="1" applyBorder="1" applyAlignment="1" applyProtection="1">
      <alignment horizontal="center" wrapText="1"/>
      <protection hidden="1"/>
    </xf>
    <xf numFmtId="43" fontId="10" fillId="34" borderId="26" xfId="0" applyNumberFormat="1" applyFont="1" applyFill="1" applyBorder="1" applyAlignment="1" applyProtection="1">
      <alignment/>
      <protection hidden="1"/>
    </xf>
    <xf numFmtId="0" fontId="9" fillId="34" borderId="0" xfId="0" applyFont="1" applyFill="1" applyBorder="1" applyAlignment="1" applyProtection="1">
      <alignment horizontal="center"/>
      <protection hidden="1"/>
    </xf>
    <xf numFmtId="0" fontId="2" fillId="36" borderId="0" xfId="0" applyFont="1" applyFill="1" applyBorder="1" applyAlignment="1" applyProtection="1">
      <alignment/>
      <protection hidden="1"/>
    </xf>
    <xf numFmtId="0" fontId="59" fillId="36" borderId="37" xfId="0" applyFont="1" applyFill="1" applyBorder="1" applyAlignment="1" applyProtection="1">
      <alignment/>
      <protection hidden="1"/>
    </xf>
    <xf numFmtId="0" fontId="9" fillId="36" borderId="0" xfId="0" applyFont="1" applyFill="1" applyBorder="1" applyAlignment="1" applyProtection="1">
      <alignment horizontal="center"/>
      <protection hidden="1"/>
    </xf>
    <xf numFmtId="0" fontId="9" fillId="36" borderId="0" xfId="0" applyFont="1" applyFill="1" applyBorder="1" applyAlignment="1" applyProtection="1">
      <alignment/>
      <protection hidden="1"/>
    </xf>
    <xf numFmtId="0" fontId="60" fillId="36" borderId="12" xfId="0" applyFont="1" applyFill="1" applyBorder="1" applyAlignment="1" applyProtection="1">
      <alignment/>
      <protection hidden="1"/>
    </xf>
    <xf numFmtId="0" fontId="9" fillId="36" borderId="13" xfId="0" applyFont="1" applyFill="1" applyBorder="1" applyAlignment="1" applyProtection="1">
      <alignment horizontal="center"/>
      <protection hidden="1"/>
    </xf>
    <xf numFmtId="0" fontId="9" fillId="36" borderId="0" xfId="0" applyFont="1" applyFill="1" applyBorder="1" applyAlignment="1" applyProtection="1">
      <alignment vertical="center"/>
      <protection hidden="1"/>
    </xf>
    <xf numFmtId="41" fontId="9" fillId="36" borderId="0" xfId="0" applyNumberFormat="1" applyFont="1" applyFill="1" applyBorder="1" applyAlignment="1" applyProtection="1">
      <alignment/>
      <protection hidden="1"/>
    </xf>
    <xf numFmtId="0" fontId="60" fillId="36" borderId="12" xfId="0" applyFont="1" applyFill="1" applyBorder="1" applyAlignment="1" applyProtection="1">
      <alignment vertical="center"/>
      <protection hidden="1"/>
    </xf>
    <xf numFmtId="0" fontId="9" fillId="36" borderId="12" xfId="0" applyFont="1" applyFill="1" applyBorder="1" applyAlignment="1" applyProtection="1">
      <alignment horizontal="center"/>
      <protection hidden="1"/>
    </xf>
    <xf numFmtId="0" fontId="9" fillId="36" borderId="13" xfId="0" applyFont="1" applyFill="1" applyBorder="1" applyAlignment="1" applyProtection="1">
      <alignment/>
      <protection hidden="1"/>
    </xf>
    <xf numFmtId="0" fontId="9" fillId="36" borderId="0" xfId="0" applyFont="1" applyFill="1" applyBorder="1" applyAlignment="1" applyProtection="1">
      <alignment horizontal="center" vertical="center"/>
      <protection hidden="1"/>
    </xf>
    <xf numFmtId="0" fontId="9" fillId="36" borderId="12" xfId="0" applyFont="1" applyFill="1" applyBorder="1" applyAlignment="1" applyProtection="1">
      <alignment horizontal="center" vertical="center"/>
      <protection hidden="1"/>
    </xf>
    <xf numFmtId="0" fontId="60" fillId="36" borderId="12" xfId="0" applyFont="1" applyFill="1" applyBorder="1" applyAlignment="1" applyProtection="1">
      <alignment horizontal="center" vertical="center"/>
      <protection hidden="1"/>
    </xf>
    <xf numFmtId="41" fontId="61" fillId="36" borderId="0" xfId="0" applyNumberFormat="1" applyFont="1" applyFill="1" applyBorder="1" applyAlignment="1" applyProtection="1">
      <alignment/>
      <protection hidden="1"/>
    </xf>
    <xf numFmtId="0" fontId="61" fillId="36" borderId="0" xfId="0" applyFont="1" applyFill="1" applyBorder="1" applyAlignment="1" applyProtection="1">
      <alignment horizontal="center" vertical="center"/>
      <protection hidden="1"/>
    </xf>
    <xf numFmtId="41" fontId="61" fillId="36" borderId="13" xfId="0" applyNumberFormat="1" applyFont="1" applyFill="1" applyBorder="1" applyAlignment="1" applyProtection="1">
      <alignment/>
      <protection hidden="1"/>
    </xf>
    <xf numFmtId="41" fontId="9" fillId="36" borderId="15" xfId="0" applyNumberFormat="1" applyFont="1" applyFill="1" applyBorder="1" applyAlignment="1" applyProtection="1">
      <alignment/>
      <protection hidden="1"/>
    </xf>
    <xf numFmtId="0" fontId="9" fillId="36" borderId="16" xfId="0" applyFont="1" applyFill="1" applyBorder="1" applyAlignment="1" applyProtection="1">
      <alignment horizontal="center" vertical="center"/>
      <protection hidden="1"/>
    </xf>
    <xf numFmtId="0" fontId="60" fillId="36" borderId="17" xfId="0" applyFont="1" applyFill="1" applyBorder="1" applyAlignment="1" applyProtection="1">
      <alignment horizontal="center" vertical="center"/>
      <protection hidden="1"/>
    </xf>
    <xf numFmtId="0" fontId="60" fillId="36" borderId="0" xfId="0" applyFont="1" applyFill="1" applyBorder="1" applyAlignment="1" applyProtection="1">
      <alignment horizontal="center" vertical="center"/>
      <protection hidden="1"/>
    </xf>
    <xf numFmtId="0" fontId="9" fillId="36" borderId="18" xfId="0" applyFont="1" applyFill="1" applyBorder="1" applyAlignment="1" applyProtection="1">
      <alignment/>
      <protection hidden="1"/>
    </xf>
    <xf numFmtId="41" fontId="9" fillId="36" borderId="13" xfId="0" applyNumberFormat="1" applyFont="1" applyFill="1" applyBorder="1" applyAlignment="1" applyProtection="1">
      <alignment/>
      <protection hidden="1"/>
    </xf>
    <xf numFmtId="2" fontId="9" fillId="36" borderId="30" xfId="0" applyNumberFormat="1" applyFont="1" applyFill="1" applyBorder="1" applyAlignment="1" applyProtection="1">
      <alignment/>
      <protection hidden="1"/>
    </xf>
    <xf numFmtId="41" fontId="9" fillId="36" borderId="12" xfId="0" applyNumberFormat="1" applyFont="1" applyFill="1" applyBorder="1" applyAlignment="1" applyProtection="1">
      <alignment/>
      <protection hidden="1"/>
    </xf>
    <xf numFmtId="0" fontId="60" fillId="36" borderId="14" xfId="0" applyFont="1" applyFill="1" applyBorder="1" applyAlignment="1" applyProtection="1">
      <alignment horizontal="center" vertical="center"/>
      <protection hidden="1"/>
    </xf>
    <xf numFmtId="0" fontId="60" fillId="36" borderId="15" xfId="0" applyFont="1" applyFill="1" applyBorder="1" applyAlignment="1" applyProtection="1">
      <alignment horizontal="center" vertical="center"/>
      <protection hidden="1"/>
    </xf>
    <xf numFmtId="0" fontId="9" fillId="36" borderId="13" xfId="0" applyFont="1" applyFill="1" applyBorder="1" applyAlignment="1" applyProtection="1">
      <alignment horizontal="center" vertical="center"/>
      <protection hidden="1"/>
    </xf>
    <xf numFmtId="0" fontId="9" fillId="36" borderId="15" xfId="0" applyFont="1" applyFill="1" applyBorder="1" applyAlignment="1" applyProtection="1">
      <alignment/>
      <protection hidden="1"/>
    </xf>
    <xf numFmtId="0" fontId="60" fillId="36" borderId="10" xfId="0" applyFont="1" applyFill="1" applyBorder="1" applyAlignment="1" applyProtection="1">
      <alignment horizontal="center" vertical="center"/>
      <protection hidden="1"/>
    </xf>
    <xf numFmtId="0" fontId="60" fillId="36" borderId="10" xfId="0" applyFont="1" applyFill="1" applyBorder="1" applyAlignment="1" applyProtection="1">
      <alignment horizontal="center"/>
      <protection hidden="1"/>
    </xf>
    <xf numFmtId="0" fontId="60" fillId="36" borderId="19" xfId="0" applyFont="1" applyFill="1" applyBorder="1" applyAlignment="1" applyProtection="1">
      <alignment horizontal="center" vertical="center"/>
      <protection hidden="1"/>
    </xf>
    <xf numFmtId="0" fontId="9" fillId="36" borderId="0" xfId="0" applyFont="1" applyFill="1" applyBorder="1" applyAlignment="1" applyProtection="1">
      <alignment horizontal="center" vertical="center" wrapText="1"/>
      <protection hidden="1"/>
    </xf>
    <xf numFmtId="0" fontId="9" fillId="36" borderId="20" xfId="0" applyFont="1" applyFill="1" applyBorder="1" applyAlignment="1" applyProtection="1">
      <alignment horizontal="center" vertical="center" wrapText="1"/>
      <protection hidden="1"/>
    </xf>
    <xf numFmtId="0" fontId="9" fillId="36" borderId="21" xfId="0" applyFont="1" applyFill="1" applyBorder="1" applyAlignment="1" applyProtection="1">
      <alignment horizontal="center" vertical="center"/>
      <protection hidden="1"/>
    </xf>
    <xf numFmtId="0" fontId="60" fillId="36" borderId="12" xfId="0" applyFont="1" applyFill="1" applyBorder="1" applyAlignment="1" applyProtection="1" quotePrefix="1">
      <alignment horizontal="center" vertical="center"/>
      <protection hidden="1"/>
    </xf>
    <xf numFmtId="43" fontId="9" fillId="36" borderId="12" xfId="0" applyNumberFormat="1" applyFont="1" applyFill="1" applyBorder="1" applyAlignment="1" applyProtection="1">
      <alignment/>
      <protection hidden="1"/>
    </xf>
    <xf numFmtId="2" fontId="9" fillId="36" borderId="38" xfId="0" applyNumberFormat="1" applyFont="1" applyFill="1" applyBorder="1" applyAlignment="1" applyProtection="1">
      <alignment/>
      <protection hidden="1"/>
    </xf>
    <xf numFmtId="0" fontId="62" fillId="36" borderId="0" xfId="0" applyFont="1" applyFill="1" applyBorder="1" applyAlignment="1" applyProtection="1">
      <alignment/>
      <protection hidden="1"/>
    </xf>
    <xf numFmtId="41" fontId="60" fillId="36" borderId="10" xfId="0" applyNumberFormat="1" applyFont="1" applyFill="1" applyBorder="1" applyAlignment="1" applyProtection="1">
      <alignment/>
      <protection hidden="1"/>
    </xf>
    <xf numFmtId="43" fontId="60" fillId="36" borderId="10" xfId="0" applyNumberFormat="1" applyFont="1" applyFill="1" applyBorder="1" applyAlignment="1" applyProtection="1">
      <alignment/>
      <protection hidden="1"/>
    </xf>
    <xf numFmtId="41" fontId="60" fillId="36" borderId="19" xfId="0" applyNumberFormat="1" applyFont="1" applyFill="1" applyBorder="1" applyAlignment="1" applyProtection="1">
      <alignment/>
      <protection hidden="1"/>
    </xf>
    <xf numFmtId="0" fontId="9" fillId="36" borderId="0" xfId="0" applyFont="1" applyFill="1" applyBorder="1" applyAlignment="1" applyProtection="1">
      <alignment horizontal="center" wrapText="1"/>
      <protection hidden="1"/>
    </xf>
    <xf numFmtId="0" fontId="2" fillId="37" borderId="0" xfId="0" applyFont="1" applyFill="1" applyBorder="1" applyAlignment="1" applyProtection="1">
      <alignment/>
      <protection hidden="1"/>
    </xf>
    <xf numFmtId="2" fontId="9" fillId="36" borderId="39" xfId="0" applyNumberFormat="1" applyFont="1" applyFill="1" applyBorder="1" applyAlignment="1" applyProtection="1">
      <alignment/>
      <protection hidden="1"/>
    </xf>
    <xf numFmtId="43" fontId="9" fillId="36" borderId="0" xfId="0" applyNumberFormat="1" applyFont="1" applyFill="1" applyBorder="1" applyAlignment="1" applyProtection="1">
      <alignment/>
      <protection hidden="1"/>
    </xf>
    <xf numFmtId="0" fontId="60" fillId="36" borderId="13" xfId="0" applyFont="1" applyFill="1" applyBorder="1" applyAlignment="1" applyProtection="1">
      <alignment horizontal="center" vertical="center"/>
      <protection hidden="1"/>
    </xf>
    <xf numFmtId="43" fontId="60" fillId="36" borderId="13" xfId="0" applyNumberFormat="1" applyFont="1" applyFill="1" applyBorder="1" applyAlignment="1" applyProtection="1">
      <alignment/>
      <protection hidden="1"/>
    </xf>
    <xf numFmtId="0" fontId="9" fillId="36" borderId="22" xfId="0" applyFont="1" applyFill="1" applyBorder="1" applyAlignment="1" applyProtection="1">
      <alignment horizontal="center" vertical="center"/>
      <protection hidden="1"/>
    </xf>
    <xf numFmtId="43" fontId="10" fillId="36" borderId="0" xfId="0" applyNumberFormat="1" applyFont="1" applyFill="1" applyBorder="1" applyAlignment="1" applyProtection="1">
      <alignment/>
      <protection hidden="1"/>
    </xf>
    <xf numFmtId="0" fontId="9" fillId="36" borderId="23" xfId="0" applyFont="1" applyFill="1" applyBorder="1" applyAlignment="1" applyProtection="1">
      <alignment horizontal="center"/>
      <protection hidden="1"/>
    </xf>
    <xf numFmtId="0" fontId="60" fillId="36" borderId="14" xfId="0" applyFont="1" applyFill="1" applyBorder="1" applyAlignment="1" applyProtection="1">
      <alignment horizontal="center"/>
      <protection hidden="1"/>
    </xf>
    <xf numFmtId="0" fontId="9" fillId="36" borderId="23" xfId="0" applyFont="1" applyFill="1" applyBorder="1" applyAlignment="1" applyProtection="1">
      <alignment/>
      <protection hidden="1"/>
    </xf>
    <xf numFmtId="0" fontId="60" fillId="36" borderId="0" xfId="0" applyFont="1" applyFill="1" applyBorder="1" applyAlignment="1" applyProtection="1">
      <alignment/>
      <protection hidden="1"/>
    </xf>
    <xf numFmtId="0" fontId="2" fillId="38" borderId="0" xfId="0" applyFont="1" applyFill="1" applyBorder="1" applyAlignment="1" applyProtection="1">
      <alignment/>
      <protection hidden="1"/>
    </xf>
    <xf numFmtId="0" fontId="59" fillId="38" borderId="12" xfId="0" applyFont="1" applyFill="1" applyBorder="1" applyAlignment="1" applyProtection="1">
      <alignment/>
      <protection hidden="1"/>
    </xf>
    <xf numFmtId="0" fontId="2" fillId="38" borderId="34" xfId="0" applyFont="1" applyFill="1" applyBorder="1" applyAlignment="1" applyProtection="1">
      <alignment/>
      <protection hidden="1"/>
    </xf>
    <xf numFmtId="0" fontId="9" fillId="38" borderId="0" xfId="0" applyFont="1" applyFill="1" applyBorder="1" applyAlignment="1" applyProtection="1">
      <alignment/>
      <protection hidden="1"/>
    </xf>
    <xf numFmtId="0" fontId="9" fillId="38" borderId="0" xfId="0" applyFont="1" applyFill="1" applyBorder="1" applyAlignment="1" applyProtection="1">
      <alignment horizontal="center"/>
      <protection hidden="1"/>
    </xf>
    <xf numFmtId="0" fontId="60" fillId="38" borderId="12" xfId="0" applyFont="1" applyFill="1" applyBorder="1" applyAlignment="1" applyProtection="1">
      <alignment/>
      <protection hidden="1"/>
    </xf>
    <xf numFmtId="0" fontId="9" fillId="38" borderId="13" xfId="0" applyFont="1" applyFill="1" applyBorder="1" applyAlignment="1" applyProtection="1">
      <alignment horizontal="center"/>
      <protection hidden="1"/>
    </xf>
    <xf numFmtId="0" fontId="9" fillId="38" borderId="34" xfId="0" applyFont="1" applyFill="1" applyBorder="1" applyAlignment="1" applyProtection="1">
      <alignment horizontal="center"/>
      <protection hidden="1"/>
    </xf>
    <xf numFmtId="0" fontId="9" fillId="38" borderId="0" xfId="0" applyFont="1" applyFill="1" applyBorder="1" applyAlignment="1" applyProtection="1">
      <alignment vertical="center"/>
      <protection hidden="1"/>
    </xf>
    <xf numFmtId="41" fontId="9" fillId="38" borderId="0" xfId="0" applyNumberFormat="1" applyFont="1" applyFill="1" applyBorder="1" applyAlignment="1" applyProtection="1">
      <alignment/>
      <protection hidden="1"/>
    </xf>
    <xf numFmtId="0" fontId="60" fillId="38" borderId="12" xfId="0" applyFont="1" applyFill="1" applyBorder="1" applyAlignment="1" applyProtection="1">
      <alignment vertical="center"/>
      <protection hidden="1"/>
    </xf>
    <xf numFmtId="0" fontId="9" fillId="38" borderId="40" xfId="0" applyFont="1" applyFill="1" applyBorder="1" applyAlignment="1" applyProtection="1">
      <alignment horizontal="center"/>
      <protection hidden="1"/>
    </xf>
    <xf numFmtId="0" fontId="9" fillId="38" borderId="34" xfId="0" applyFont="1" applyFill="1" applyBorder="1" applyAlignment="1" applyProtection="1">
      <alignment/>
      <protection hidden="1"/>
    </xf>
    <xf numFmtId="0" fontId="9" fillId="38" borderId="13" xfId="0" applyFont="1" applyFill="1" applyBorder="1" applyAlignment="1" applyProtection="1">
      <alignment/>
      <protection hidden="1"/>
    </xf>
    <xf numFmtId="0" fontId="9" fillId="38" borderId="0" xfId="0" applyFont="1" applyFill="1" applyBorder="1" applyAlignment="1" applyProtection="1">
      <alignment horizontal="center" vertical="center"/>
      <protection hidden="1"/>
    </xf>
    <xf numFmtId="0" fontId="9" fillId="38" borderId="12" xfId="0" applyFont="1" applyFill="1" applyBorder="1" applyAlignment="1" applyProtection="1">
      <alignment horizontal="center" vertical="center"/>
      <protection hidden="1"/>
    </xf>
    <xf numFmtId="0" fontId="60" fillId="38" borderId="12" xfId="0" applyFont="1" applyFill="1" applyBorder="1" applyAlignment="1" applyProtection="1">
      <alignment horizontal="center" vertical="center"/>
      <protection hidden="1"/>
    </xf>
    <xf numFmtId="41" fontId="9" fillId="38" borderId="34" xfId="0" applyNumberFormat="1" applyFont="1" applyFill="1" applyBorder="1" applyAlignment="1" applyProtection="1">
      <alignment/>
      <protection hidden="1"/>
    </xf>
    <xf numFmtId="41" fontId="61" fillId="38" borderId="0" xfId="0" applyNumberFormat="1" applyFont="1" applyFill="1" applyBorder="1" applyAlignment="1" applyProtection="1">
      <alignment/>
      <protection hidden="1"/>
    </xf>
    <xf numFmtId="0" fontId="61" fillId="38" borderId="0" xfId="0" applyFont="1" applyFill="1" applyBorder="1" applyAlignment="1" applyProtection="1">
      <alignment horizontal="center" vertical="center"/>
      <protection hidden="1"/>
    </xf>
    <xf numFmtId="41" fontId="61" fillId="38" borderId="13" xfId="0" applyNumberFormat="1" applyFont="1" applyFill="1" applyBorder="1" applyAlignment="1" applyProtection="1">
      <alignment/>
      <protection hidden="1"/>
    </xf>
    <xf numFmtId="41" fontId="61" fillId="38" borderId="41" xfId="0" applyNumberFormat="1" applyFont="1" applyFill="1" applyBorder="1" applyAlignment="1" applyProtection="1">
      <alignment/>
      <protection hidden="1"/>
    </xf>
    <xf numFmtId="41" fontId="9" fillId="38" borderId="15" xfId="0" applyNumberFormat="1" applyFont="1" applyFill="1" applyBorder="1" applyAlignment="1" applyProtection="1">
      <alignment/>
      <protection hidden="1"/>
    </xf>
    <xf numFmtId="0" fontId="9" fillId="38" borderId="16" xfId="0" applyFont="1" applyFill="1" applyBorder="1" applyAlignment="1" applyProtection="1">
      <alignment horizontal="center" vertical="center"/>
      <protection hidden="1"/>
    </xf>
    <xf numFmtId="0" fontId="60" fillId="38" borderId="17" xfId="0" applyFont="1" applyFill="1" applyBorder="1" applyAlignment="1" applyProtection="1">
      <alignment horizontal="center" vertical="center"/>
      <protection hidden="1"/>
    </xf>
    <xf numFmtId="0" fontId="60" fillId="38" borderId="0" xfId="0" applyFont="1" applyFill="1" applyBorder="1" applyAlignment="1" applyProtection="1">
      <alignment horizontal="center" vertical="center"/>
      <protection hidden="1"/>
    </xf>
    <xf numFmtId="0" fontId="9" fillId="38" borderId="34" xfId="0" applyFont="1" applyFill="1" applyBorder="1" applyAlignment="1" applyProtection="1">
      <alignment vertical="center"/>
      <protection hidden="1"/>
    </xf>
    <xf numFmtId="0" fontId="9" fillId="38" borderId="18" xfId="0" applyFont="1" applyFill="1" applyBorder="1" applyAlignment="1" applyProtection="1">
      <alignment/>
      <protection hidden="1"/>
    </xf>
    <xf numFmtId="41" fontId="9" fillId="38" borderId="13" xfId="0" applyNumberFormat="1" applyFont="1" applyFill="1" applyBorder="1" applyAlignment="1" applyProtection="1">
      <alignment/>
      <protection hidden="1"/>
    </xf>
    <xf numFmtId="2" fontId="9" fillId="38" borderId="30" xfId="0" applyNumberFormat="1" applyFont="1" applyFill="1" applyBorder="1" applyAlignment="1" applyProtection="1">
      <alignment/>
      <protection hidden="1"/>
    </xf>
    <xf numFmtId="41" fontId="9" fillId="38" borderId="40" xfId="0" applyNumberFormat="1" applyFont="1" applyFill="1" applyBorder="1" applyAlignment="1" applyProtection="1">
      <alignment/>
      <protection hidden="1"/>
    </xf>
    <xf numFmtId="0" fontId="60" fillId="38" borderId="14" xfId="0" applyFont="1" applyFill="1" applyBorder="1" applyAlignment="1" applyProtection="1">
      <alignment horizontal="center" vertical="center"/>
      <protection hidden="1"/>
    </xf>
    <xf numFmtId="41" fontId="9" fillId="38" borderId="41" xfId="0" applyNumberFormat="1" applyFont="1" applyFill="1" applyBorder="1" applyAlignment="1" applyProtection="1">
      <alignment/>
      <protection hidden="1"/>
    </xf>
    <xf numFmtId="0" fontId="60" fillId="38" borderId="15" xfId="0" applyFont="1" applyFill="1" applyBorder="1" applyAlignment="1" applyProtection="1">
      <alignment horizontal="center" vertical="center"/>
      <protection hidden="1"/>
    </xf>
    <xf numFmtId="0" fontId="9" fillId="38" borderId="26" xfId="0" applyFont="1" applyFill="1" applyBorder="1" applyAlignment="1" applyProtection="1">
      <alignment/>
      <protection hidden="1"/>
    </xf>
    <xf numFmtId="0" fontId="9" fillId="38" borderId="13" xfId="0" applyFont="1" applyFill="1" applyBorder="1" applyAlignment="1" applyProtection="1">
      <alignment horizontal="center" vertical="center"/>
      <protection hidden="1"/>
    </xf>
    <xf numFmtId="0" fontId="9" fillId="38" borderId="15" xfId="0" applyFont="1" applyFill="1" applyBorder="1" applyAlignment="1" applyProtection="1">
      <alignment/>
      <protection hidden="1"/>
    </xf>
    <xf numFmtId="0" fontId="9" fillId="38" borderId="42" xfId="0" applyFont="1" applyFill="1" applyBorder="1" applyAlignment="1" applyProtection="1">
      <alignment/>
      <protection hidden="1"/>
    </xf>
    <xf numFmtId="0" fontId="60" fillId="38" borderId="10" xfId="0" applyFont="1" applyFill="1" applyBorder="1" applyAlignment="1" applyProtection="1">
      <alignment horizontal="center" vertical="center"/>
      <protection hidden="1"/>
    </xf>
    <xf numFmtId="0" fontId="60" fillId="38" borderId="10" xfId="0" applyFont="1" applyFill="1" applyBorder="1" applyAlignment="1" applyProtection="1">
      <alignment horizontal="center"/>
      <protection hidden="1"/>
    </xf>
    <xf numFmtId="0" fontId="60" fillId="38" borderId="19" xfId="0" applyFont="1" applyFill="1" applyBorder="1" applyAlignment="1" applyProtection="1">
      <alignment horizontal="center" vertical="center"/>
      <protection hidden="1"/>
    </xf>
    <xf numFmtId="0" fontId="60" fillId="38" borderId="43" xfId="0" applyFont="1" applyFill="1" applyBorder="1" applyAlignment="1" applyProtection="1">
      <alignment horizontal="center"/>
      <protection hidden="1"/>
    </xf>
    <xf numFmtId="0" fontId="9" fillId="38" borderId="0" xfId="0" applyFont="1" applyFill="1" applyBorder="1" applyAlignment="1" applyProtection="1">
      <alignment horizontal="center" vertical="center" wrapText="1"/>
      <protection hidden="1"/>
    </xf>
    <xf numFmtId="0" fontId="9" fillId="38" borderId="20" xfId="0" applyFont="1" applyFill="1" applyBorder="1" applyAlignment="1" applyProtection="1">
      <alignment horizontal="center" vertical="center" wrapText="1"/>
      <protection hidden="1"/>
    </xf>
    <xf numFmtId="0" fontId="9" fillId="38" borderId="21" xfId="0" applyFont="1" applyFill="1" applyBorder="1" applyAlignment="1" applyProtection="1">
      <alignment horizontal="center" vertical="center"/>
      <protection hidden="1"/>
    </xf>
    <xf numFmtId="0" fontId="60" fillId="38" borderId="12" xfId="0" applyFont="1" applyFill="1" applyBorder="1" applyAlignment="1" applyProtection="1" quotePrefix="1">
      <alignment horizontal="center" vertical="center"/>
      <protection hidden="1"/>
    </xf>
    <xf numFmtId="43" fontId="9" fillId="38" borderId="40" xfId="0" applyNumberFormat="1" applyFont="1" applyFill="1" applyBorder="1" applyAlignment="1" applyProtection="1">
      <alignment/>
      <protection hidden="1"/>
    </xf>
    <xf numFmtId="2" fontId="9" fillId="38" borderId="38" xfId="0" applyNumberFormat="1" applyFont="1" applyFill="1" applyBorder="1" applyAlignment="1" applyProtection="1">
      <alignment/>
      <protection hidden="1"/>
    </xf>
    <xf numFmtId="0" fontId="62" fillId="38" borderId="0" xfId="0" applyFont="1" applyFill="1" applyBorder="1" applyAlignment="1" applyProtection="1">
      <alignment/>
      <protection hidden="1"/>
    </xf>
    <xf numFmtId="0" fontId="62" fillId="38" borderId="34" xfId="0" applyFont="1" applyFill="1" applyBorder="1" applyAlignment="1" applyProtection="1">
      <alignment/>
      <protection hidden="1"/>
    </xf>
    <xf numFmtId="41" fontId="60" fillId="38" borderId="10" xfId="0" applyNumberFormat="1" applyFont="1" applyFill="1" applyBorder="1" applyAlignment="1" applyProtection="1">
      <alignment/>
      <protection hidden="1"/>
    </xf>
    <xf numFmtId="43" fontId="60" fillId="38" borderId="10" xfId="0" applyNumberFormat="1" applyFont="1" applyFill="1" applyBorder="1" applyAlignment="1" applyProtection="1">
      <alignment/>
      <protection hidden="1"/>
    </xf>
    <xf numFmtId="43" fontId="60" fillId="38" borderId="43" xfId="0" applyNumberFormat="1" applyFont="1" applyFill="1" applyBorder="1" applyAlignment="1" applyProtection="1">
      <alignment/>
      <protection hidden="1"/>
    </xf>
    <xf numFmtId="41" fontId="60" fillId="38" borderId="19" xfId="0" applyNumberFormat="1" applyFont="1" applyFill="1" applyBorder="1" applyAlignment="1" applyProtection="1">
      <alignment/>
      <protection hidden="1"/>
    </xf>
    <xf numFmtId="41" fontId="60" fillId="38" borderId="43" xfId="0" applyNumberFormat="1" applyFont="1" applyFill="1" applyBorder="1" applyAlignment="1" applyProtection="1">
      <alignment/>
      <protection hidden="1"/>
    </xf>
    <xf numFmtId="0" fontId="9" fillId="38" borderId="0" xfId="0" applyFont="1" applyFill="1" applyBorder="1" applyAlignment="1" applyProtection="1">
      <alignment horizontal="center" wrapText="1"/>
      <protection hidden="1"/>
    </xf>
    <xf numFmtId="0" fontId="9" fillId="38" borderId="34" xfId="0" applyFont="1" applyFill="1" applyBorder="1" applyAlignment="1" applyProtection="1">
      <alignment horizontal="center" wrapText="1"/>
      <protection hidden="1"/>
    </xf>
    <xf numFmtId="0" fontId="2" fillId="4" borderId="0" xfId="0" applyFont="1" applyFill="1" applyBorder="1" applyAlignment="1" applyProtection="1">
      <alignment/>
      <protection hidden="1"/>
    </xf>
    <xf numFmtId="2" fontId="9" fillId="38" borderId="39" xfId="0" applyNumberFormat="1" applyFont="1" applyFill="1" applyBorder="1" applyAlignment="1" applyProtection="1">
      <alignment/>
      <protection hidden="1"/>
    </xf>
    <xf numFmtId="43" fontId="9" fillId="38" borderId="34" xfId="0" applyNumberFormat="1" applyFont="1" applyFill="1" applyBorder="1" applyAlignment="1" applyProtection="1">
      <alignment/>
      <protection hidden="1"/>
    </xf>
    <xf numFmtId="0" fontId="60" fillId="38" borderId="13" xfId="0" applyFont="1" applyFill="1" applyBorder="1" applyAlignment="1" applyProtection="1">
      <alignment horizontal="center" vertical="center"/>
      <protection hidden="1"/>
    </xf>
    <xf numFmtId="43" fontId="60" fillId="38" borderId="13" xfId="0" applyNumberFormat="1" applyFont="1" applyFill="1" applyBorder="1" applyAlignment="1" applyProtection="1">
      <alignment/>
      <protection hidden="1"/>
    </xf>
    <xf numFmtId="43" fontId="60" fillId="38" borderId="41" xfId="0" applyNumberFormat="1" applyFont="1" applyFill="1" applyBorder="1" applyAlignment="1" applyProtection="1">
      <alignment/>
      <protection hidden="1"/>
    </xf>
    <xf numFmtId="0" fontId="9" fillId="38" borderId="22" xfId="0" applyFont="1" applyFill="1" applyBorder="1" applyAlignment="1" applyProtection="1">
      <alignment horizontal="center" vertical="center"/>
      <protection hidden="1"/>
    </xf>
    <xf numFmtId="43" fontId="10" fillId="38" borderId="34" xfId="0" applyNumberFormat="1" applyFont="1" applyFill="1" applyBorder="1" applyAlignment="1" applyProtection="1">
      <alignment/>
      <protection hidden="1"/>
    </xf>
    <xf numFmtId="0" fontId="9" fillId="38" borderId="23" xfId="0" applyFont="1" applyFill="1" applyBorder="1" applyAlignment="1" applyProtection="1">
      <alignment horizontal="center"/>
      <protection hidden="1"/>
    </xf>
    <xf numFmtId="0" fontId="60" fillId="38" borderId="14" xfId="0" applyFont="1" applyFill="1" applyBorder="1" applyAlignment="1" applyProtection="1">
      <alignment horizontal="center"/>
      <protection hidden="1"/>
    </xf>
    <xf numFmtId="0" fontId="9" fillId="38" borderId="41" xfId="0" applyFont="1" applyFill="1" applyBorder="1" applyAlignment="1" applyProtection="1">
      <alignment/>
      <protection hidden="1"/>
    </xf>
    <xf numFmtId="177" fontId="9" fillId="38" borderId="39" xfId="0" applyNumberFormat="1" applyFont="1" applyFill="1" applyBorder="1" applyAlignment="1" applyProtection="1">
      <alignment/>
      <protection hidden="1"/>
    </xf>
    <xf numFmtId="0" fontId="9" fillId="38" borderId="23" xfId="0" applyFont="1" applyFill="1" applyBorder="1" applyAlignment="1" applyProtection="1">
      <alignment/>
      <protection hidden="1"/>
    </xf>
    <xf numFmtId="0" fontId="60" fillId="38" borderId="0" xfId="0" applyFont="1" applyFill="1" applyBorder="1" applyAlignment="1" applyProtection="1">
      <alignment/>
      <protection hidden="1"/>
    </xf>
    <xf numFmtId="0" fontId="2" fillId="39" borderId="37" xfId="0" applyFont="1" applyFill="1" applyBorder="1" applyAlignment="1" applyProtection="1">
      <alignment horizontal="center"/>
      <protection hidden="1"/>
    </xf>
    <xf numFmtId="0" fontId="2" fillId="39" borderId="0" xfId="0" applyFont="1" applyFill="1" applyBorder="1" applyAlignment="1" applyProtection="1">
      <alignment/>
      <protection hidden="1"/>
    </xf>
    <xf numFmtId="0" fontId="59" fillId="39" borderId="37" xfId="0" applyFont="1" applyFill="1" applyBorder="1" applyAlignment="1" applyProtection="1">
      <alignment/>
      <protection hidden="1"/>
    </xf>
    <xf numFmtId="0" fontId="2" fillId="39" borderId="32" xfId="0" applyFont="1" applyFill="1" applyBorder="1" applyAlignment="1" applyProtection="1">
      <alignment/>
      <protection hidden="1"/>
    </xf>
    <xf numFmtId="0" fontId="2" fillId="39" borderId="44" xfId="0" applyFont="1" applyFill="1" applyBorder="1" applyAlignment="1" applyProtection="1">
      <alignment/>
      <protection hidden="1"/>
    </xf>
    <xf numFmtId="0" fontId="9" fillId="39" borderId="12" xfId="0" applyFont="1" applyFill="1" applyBorder="1" applyAlignment="1" applyProtection="1">
      <alignment horizontal="center"/>
      <protection hidden="1"/>
    </xf>
    <xf numFmtId="0" fontId="9" fillId="39" borderId="0" xfId="0" applyFont="1" applyFill="1" applyBorder="1" applyAlignment="1" applyProtection="1">
      <alignment/>
      <protection hidden="1"/>
    </xf>
    <xf numFmtId="0" fontId="9" fillId="39" borderId="0" xfId="0" applyFont="1" applyFill="1" applyBorder="1" applyAlignment="1" applyProtection="1">
      <alignment horizontal="center"/>
      <protection hidden="1"/>
    </xf>
    <xf numFmtId="0" fontId="60" fillId="39" borderId="12" xfId="0" applyFont="1" applyFill="1" applyBorder="1" applyAlignment="1" applyProtection="1">
      <alignment/>
      <protection hidden="1"/>
    </xf>
    <xf numFmtId="0" fontId="9" fillId="39" borderId="13" xfId="0" applyFont="1" applyFill="1" applyBorder="1" applyAlignment="1" applyProtection="1">
      <alignment horizontal="center"/>
      <protection hidden="1"/>
    </xf>
    <xf numFmtId="0" fontId="9" fillId="39" borderId="34" xfId="0" applyFont="1" applyFill="1" applyBorder="1" applyAlignment="1" applyProtection="1">
      <alignment horizontal="center"/>
      <protection hidden="1"/>
    </xf>
    <xf numFmtId="0" fontId="9" fillId="39" borderId="12" xfId="0" applyFont="1" applyFill="1" applyBorder="1" applyAlignment="1" applyProtection="1" quotePrefix="1">
      <alignment horizontal="center"/>
      <protection hidden="1"/>
    </xf>
    <xf numFmtId="0" fontId="9" fillId="39" borderId="0" xfId="0" applyFont="1" applyFill="1" applyBorder="1" applyAlignment="1" applyProtection="1">
      <alignment vertical="center"/>
      <protection hidden="1"/>
    </xf>
    <xf numFmtId="41" fontId="9" fillId="39" borderId="0" xfId="0" applyNumberFormat="1" applyFont="1" applyFill="1" applyBorder="1" applyAlignment="1" applyProtection="1">
      <alignment/>
      <protection hidden="1"/>
    </xf>
    <xf numFmtId="0" fontId="60" fillId="39" borderId="12" xfId="0" applyFont="1" applyFill="1" applyBorder="1" applyAlignment="1" applyProtection="1">
      <alignment vertical="center"/>
      <protection hidden="1"/>
    </xf>
    <xf numFmtId="0" fontId="9" fillId="39" borderId="40" xfId="0" applyFont="1" applyFill="1" applyBorder="1" applyAlignment="1" applyProtection="1">
      <alignment horizontal="center"/>
      <protection hidden="1"/>
    </xf>
    <xf numFmtId="0" fontId="9" fillId="39" borderId="34" xfId="0" applyFont="1" applyFill="1" applyBorder="1" applyAlignment="1" applyProtection="1">
      <alignment/>
      <protection hidden="1"/>
    </xf>
    <xf numFmtId="0" fontId="9" fillId="39" borderId="13" xfId="0" applyFont="1" applyFill="1" applyBorder="1" applyAlignment="1" applyProtection="1">
      <alignment/>
      <protection hidden="1"/>
    </xf>
    <xf numFmtId="0" fontId="9" fillId="39" borderId="0" xfId="0" applyFont="1" applyFill="1" applyBorder="1" applyAlignment="1" applyProtection="1">
      <alignment horizontal="center" vertical="center"/>
      <protection hidden="1"/>
    </xf>
    <xf numFmtId="0" fontId="9" fillId="39" borderId="12" xfId="0" applyFont="1" applyFill="1" applyBorder="1" applyAlignment="1" applyProtection="1">
      <alignment horizontal="center" vertical="center"/>
      <protection hidden="1"/>
    </xf>
    <xf numFmtId="0" fontId="60" fillId="39" borderId="12" xfId="0" applyFont="1" applyFill="1" applyBorder="1" applyAlignment="1" applyProtection="1">
      <alignment horizontal="center" vertical="center"/>
      <protection hidden="1"/>
    </xf>
    <xf numFmtId="41" fontId="9" fillId="39" borderId="34" xfId="0" applyNumberFormat="1" applyFont="1" applyFill="1" applyBorder="1" applyAlignment="1" applyProtection="1">
      <alignment/>
      <protection hidden="1"/>
    </xf>
    <xf numFmtId="0" fontId="9" fillId="39" borderId="14" xfId="0" applyFont="1" applyFill="1" applyBorder="1" applyAlignment="1" applyProtection="1" quotePrefix="1">
      <alignment horizontal="center"/>
      <protection hidden="1"/>
    </xf>
    <xf numFmtId="0" fontId="61" fillId="39" borderId="13" xfId="0" applyFont="1" applyFill="1" applyBorder="1" applyAlignment="1" applyProtection="1">
      <alignment horizontal="center" vertical="center"/>
      <protection hidden="1"/>
    </xf>
    <xf numFmtId="41" fontId="61" fillId="39" borderId="0" xfId="0" applyNumberFormat="1" applyFont="1" applyFill="1" applyBorder="1" applyAlignment="1" applyProtection="1">
      <alignment/>
      <protection hidden="1"/>
    </xf>
    <xf numFmtId="0" fontId="61" fillId="39" borderId="0" xfId="0" applyFont="1" applyFill="1" applyBorder="1" applyAlignment="1" applyProtection="1">
      <alignment horizontal="center" vertical="center"/>
      <protection hidden="1"/>
    </xf>
    <xf numFmtId="41" fontId="61" fillId="39" borderId="13" xfId="0" applyNumberFormat="1" applyFont="1" applyFill="1" applyBorder="1" applyAlignment="1" applyProtection="1">
      <alignment/>
      <protection hidden="1"/>
    </xf>
    <xf numFmtId="41" fontId="61" fillId="39" borderId="41" xfId="0" applyNumberFormat="1" applyFont="1" applyFill="1" applyBorder="1" applyAlignment="1" applyProtection="1">
      <alignment/>
      <protection hidden="1"/>
    </xf>
    <xf numFmtId="41" fontId="9" fillId="39" borderId="15" xfId="0" applyNumberFormat="1" applyFont="1" applyFill="1" applyBorder="1" applyAlignment="1" applyProtection="1">
      <alignment/>
      <protection hidden="1"/>
    </xf>
    <xf numFmtId="0" fontId="9" fillId="39" borderId="16" xfId="0" applyFont="1" applyFill="1" applyBorder="1" applyAlignment="1" applyProtection="1">
      <alignment horizontal="center" vertical="center"/>
      <protection hidden="1"/>
    </xf>
    <xf numFmtId="0" fontId="60" fillId="39" borderId="17" xfId="0" applyFont="1" applyFill="1" applyBorder="1" applyAlignment="1" applyProtection="1">
      <alignment horizontal="center" vertical="center"/>
      <protection hidden="1"/>
    </xf>
    <xf numFmtId="0" fontId="9" fillId="39" borderId="12" xfId="0" applyFont="1" applyFill="1" applyBorder="1" applyAlignment="1" applyProtection="1" quotePrefix="1">
      <alignment horizontal="center" vertical="center"/>
      <protection hidden="1"/>
    </xf>
    <xf numFmtId="0" fontId="60" fillId="39" borderId="0" xfId="0" applyFont="1" applyFill="1" applyBorder="1" applyAlignment="1" applyProtection="1">
      <alignment horizontal="center" vertical="center"/>
      <protection hidden="1"/>
    </xf>
    <xf numFmtId="0" fontId="9" fillId="39" borderId="34" xfId="0" applyFont="1" applyFill="1" applyBorder="1" applyAlignment="1" applyProtection="1">
      <alignment vertical="center"/>
      <protection hidden="1"/>
    </xf>
    <xf numFmtId="0" fontId="9" fillId="39" borderId="18" xfId="0" applyFont="1" applyFill="1" applyBorder="1" applyAlignment="1" applyProtection="1">
      <alignment/>
      <protection hidden="1"/>
    </xf>
    <xf numFmtId="41" fontId="9" fillId="39" borderId="13" xfId="0" applyNumberFormat="1" applyFont="1" applyFill="1" applyBorder="1" applyAlignment="1" applyProtection="1">
      <alignment/>
      <protection hidden="1"/>
    </xf>
    <xf numFmtId="0" fontId="9" fillId="39" borderId="0" xfId="0" applyFont="1" applyFill="1" applyBorder="1" applyAlignment="1" applyProtection="1" quotePrefix="1">
      <alignment horizontal="center"/>
      <protection hidden="1"/>
    </xf>
    <xf numFmtId="2" fontId="9" fillId="39" borderId="30" xfId="0" applyNumberFormat="1" applyFont="1" applyFill="1" applyBorder="1" applyAlignment="1" applyProtection="1">
      <alignment/>
      <protection hidden="1"/>
    </xf>
    <xf numFmtId="41" fontId="9" fillId="39" borderId="40" xfId="0" applyNumberFormat="1" applyFont="1" applyFill="1" applyBorder="1" applyAlignment="1" applyProtection="1">
      <alignment/>
      <protection hidden="1"/>
    </xf>
    <xf numFmtId="0" fontId="60" fillId="39" borderId="14" xfId="0" applyFont="1" applyFill="1" applyBorder="1" applyAlignment="1" applyProtection="1">
      <alignment horizontal="center" vertical="center"/>
      <protection hidden="1"/>
    </xf>
    <xf numFmtId="41" fontId="9" fillId="39" borderId="41" xfId="0" applyNumberFormat="1" applyFont="1" applyFill="1" applyBorder="1" applyAlignment="1" applyProtection="1">
      <alignment/>
      <protection hidden="1"/>
    </xf>
    <xf numFmtId="0" fontId="9" fillId="39" borderId="15" xfId="0" applyFont="1" applyFill="1" applyBorder="1" applyAlignment="1" applyProtection="1">
      <alignment horizontal="center"/>
      <protection hidden="1"/>
    </xf>
    <xf numFmtId="0" fontId="9" fillId="39" borderId="15" xfId="0" applyFont="1" applyFill="1" applyBorder="1" applyAlignment="1" applyProtection="1">
      <alignment horizontal="center" vertical="center"/>
      <protection hidden="1"/>
    </xf>
    <xf numFmtId="0" fontId="60" fillId="39" borderId="15" xfId="0" applyFont="1" applyFill="1" applyBorder="1" applyAlignment="1" applyProtection="1">
      <alignment horizontal="center" vertical="center"/>
      <protection hidden="1"/>
    </xf>
    <xf numFmtId="41" fontId="62" fillId="39" borderId="26" xfId="0" applyNumberFormat="1" applyFont="1" applyFill="1" applyBorder="1" applyAlignment="1" applyProtection="1">
      <alignment/>
      <protection hidden="1"/>
    </xf>
    <xf numFmtId="0" fontId="9" fillId="39" borderId="13" xfId="0" applyFont="1" applyFill="1" applyBorder="1" applyAlignment="1" applyProtection="1">
      <alignment horizontal="center" vertical="center"/>
      <protection hidden="1"/>
    </xf>
    <xf numFmtId="0" fontId="9" fillId="39" borderId="15" xfId="0" applyFont="1" applyFill="1" applyBorder="1" applyAlignment="1" applyProtection="1">
      <alignment/>
      <protection hidden="1"/>
    </xf>
    <xf numFmtId="0" fontId="9" fillId="39" borderId="42" xfId="0" applyFont="1" applyFill="1" applyBorder="1" applyAlignment="1" applyProtection="1">
      <alignment/>
      <protection hidden="1"/>
    </xf>
    <xf numFmtId="0" fontId="60" fillId="39" borderId="10" xfId="0" applyFont="1" applyFill="1" applyBorder="1" applyAlignment="1" applyProtection="1">
      <alignment horizontal="center" vertical="center"/>
      <protection hidden="1"/>
    </xf>
    <xf numFmtId="0" fontId="60" fillId="39" borderId="10" xfId="0" applyFont="1" applyFill="1" applyBorder="1" applyAlignment="1" applyProtection="1">
      <alignment horizontal="center"/>
      <protection hidden="1"/>
    </xf>
    <xf numFmtId="0" fontId="60" fillId="39" borderId="19" xfId="0" applyFont="1" applyFill="1" applyBorder="1" applyAlignment="1" applyProtection="1">
      <alignment horizontal="center" vertical="center"/>
      <protection hidden="1"/>
    </xf>
    <xf numFmtId="0" fontId="60" fillId="39" borderId="43" xfId="0" applyFont="1" applyFill="1" applyBorder="1" applyAlignment="1" applyProtection="1">
      <alignment horizontal="center"/>
      <protection hidden="1"/>
    </xf>
    <xf numFmtId="0" fontId="9" fillId="39" borderId="0" xfId="0" applyFont="1" applyFill="1" applyBorder="1" applyAlignment="1" applyProtection="1">
      <alignment horizontal="center" vertical="center" wrapText="1"/>
      <protection hidden="1"/>
    </xf>
    <xf numFmtId="0" fontId="9" fillId="39" borderId="20" xfId="0" applyFont="1" applyFill="1" applyBorder="1" applyAlignment="1" applyProtection="1">
      <alignment horizontal="center" vertical="center" wrapText="1"/>
      <protection hidden="1"/>
    </xf>
    <xf numFmtId="0" fontId="9" fillId="39" borderId="26" xfId="0" applyFont="1" applyFill="1" applyBorder="1" applyAlignment="1" applyProtection="1" quotePrefix="1">
      <alignment horizontal="center"/>
      <protection hidden="1"/>
    </xf>
    <xf numFmtId="0" fontId="9" fillId="39" borderId="21" xfId="0" applyFont="1" applyFill="1" applyBorder="1" applyAlignment="1" applyProtection="1">
      <alignment horizontal="center" vertical="center"/>
      <protection hidden="1"/>
    </xf>
    <xf numFmtId="0" fontId="60" fillId="39" borderId="12" xfId="0" applyFont="1" applyFill="1" applyBorder="1" applyAlignment="1" applyProtection="1" quotePrefix="1">
      <alignment horizontal="center" vertical="center"/>
      <protection hidden="1"/>
    </xf>
    <xf numFmtId="43" fontId="9" fillId="39" borderId="40" xfId="0" applyNumberFormat="1" applyFont="1" applyFill="1" applyBorder="1" applyAlignment="1" applyProtection="1">
      <alignment/>
      <protection hidden="1"/>
    </xf>
    <xf numFmtId="0" fontId="9" fillId="39" borderId="26" xfId="0" applyFont="1" applyFill="1" applyBorder="1" applyAlignment="1" applyProtection="1">
      <alignment horizontal="center"/>
      <protection hidden="1"/>
    </xf>
    <xf numFmtId="2" fontId="9" fillId="39" borderId="38" xfId="0" applyNumberFormat="1" applyFont="1" applyFill="1" applyBorder="1" applyAlignment="1" applyProtection="1">
      <alignment/>
      <protection hidden="1"/>
    </xf>
    <xf numFmtId="0" fontId="60" fillId="39" borderId="0" xfId="0" applyFont="1" applyFill="1" applyBorder="1" applyAlignment="1" applyProtection="1" quotePrefix="1">
      <alignment horizontal="center"/>
      <protection hidden="1"/>
    </xf>
    <xf numFmtId="0" fontId="62" fillId="39" borderId="0" xfId="0" applyFont="1" applyFill="1" applyBorder="1" applyAlignment="1" applyProtection="1">
      <alignment/>
      <protection hidden="1"/>
    </xf>
    <xf numFmtId="0" fontId="62" fillId="39" borderId="34" xfId="0" applyFont="1" applyFill="1" applyBorder="1" applyAlignment="1" applyProtection="1">
      <alignment/>
      <protection hidden="1"/>
    </xf>
    <xf numFmtId="41" fontId="60" fillId="39" borderId="10" xfId="0" applyNumberFormat="1" applyFont="1" applyFill="1" applyBorder="1" applyAlignment="1" applyProtection="1">
      <alignment/>
      <protection hidden="1"/>
    </xf>
    <xf numFmtId="43" fontId="60" fillId="39" borderId="10" xfId="0" applyNumberFormat="1" applyFont="1" applyFill="1" applyBorder="1" applyAlignment="1" applyProtection="1">
      <alignment/>
      <protection hidden="1"/>
    </xf>
    <xf numFmtId="43" fontId="60" fillId="39" borderId="43" xfId="0" applyNumberFormat="1" applyFont="1" applyFill="1" applyBorder="1" applyAlignment="1" applyProtection="1">
      <alignment/>
      <protection hidden="1"/>
    </xf>
    <xf numFmtId="41" fontId="60" fillId="39" borderId="19" xfId="0" applyNumberFormat="1" applyFont="1" applyFill="1" applyBorder="1" applyAlignment="1" applyProtection="1">
      <alignment/>
      <protection hidden="1"/>
    </xf>
    <xf numFmtId="41" fontId="60" fillId="39" borderId="43" xfId="0" applyNumberFormat="1" applyFont="1" applyFill="1" applyBorder="1" applyAlignment="1" applyProtection="1">
      <alignment/>
      <protection hidden="1"/>
    </xf>
    <xf numFmtId="0" fontId="9" fillId="39" borderId="0" xfId="0" applyFont="1" applyFill="1" applyBorder="1" applyAlignment="1" applyProtection="1">
      <alignment horizontal="center" wrapText="1"/>
      <protection hidden="1"/>
    </xf>
    <xf numFmtId="0" fontId="9" fillId="39" borderId="34" xfId="0" applyFont="1" applyFill="1" applyBorder="1" applyAlignment="1" applyProtection="1">
      <alignment horizontal="center" wrapText="1"/>
      <protection hidden="1"/>
    </xf>
    <xf numFmtId="0" fontId="2" fillId="40" borderId="0" xfId="0" applyFont="1" applyFill="1" applyBorder="1" applyAlignment="1" applyProtection="1">
      <alignment/>
      <protection hidden="1"/>
    </xf>
    <xf numFmtId="2" fontId="9" fillId="39" borderId="39" xfId="0" applyNumberFormat="1" applyFont="1" applyFill="1" applyBorder="1" applyAlignment="1" applyProtection="1">
      <alignment/>
      <protection hidden="1"/>
    </xf>
    <xf numFmtId="43" fontId="9" fillId="39" borderId="34" xfId="0" applyNumberFormat="1" applyFont="1" applyFill="1" applyBorder="1" applyAlignment="1" applyProtection="1">
      <alignment/>
      <protection hidden="1"/>
    </xf>
    <xf numFmtId="0" fontId="60" fillId="39" borderId="13" xfId="0" applyFont="1" applyFill="1" applyBorder="1" applyAlignment="1" applyProtection="1" quotePrefix="1">
      <alignment horizontal="center"/>
      <protection hidden="1"/>
    </xf>
    <xf numFmtId="0" fontId="60" fillId="39" borderId="13" xfId="0" applyFont="1" applyFill="1" applyBorder="1" applyAlignment="1" applyProtection="1">
      <alignment horizontal="center" vertical="center"/>
      <protection hidden="1"/>
    </xf>
    <xf numFmtId="43" fontId="60" fillId="39" borderId="13" xfId="0" applyNumberFormat="1" applyFont="1" applyFill="1" applyBorder="1" applyAlignment="1" applyProtection="1">
      <alignment/>
      <protection hidden="1"/>
    </xf>
    <xf numFmtId="43" fontId="60" fillId="39" borderId="41" xfId="0" applyNumberFormat="1" applyFont="1" applyFill="1" applyBorder="1" applyAlignment="1" applyProtection="1">
      <alignment/>
      <protection hidden="1"/>
    </xf>
    <xf numFmtId="0" fontId="9" fillId="39" borderId="22" xfId="0" applyFont="1" applyFill="1" applyBorder="1" applyAlignment="1" applyProtection="1">
      <alignment horizontal="center" vertical="center"/>
      <protection hidden="1"/>
    </xf>
    <xf numFmtId="43" fontId="10" fillId="39" borderId="34" xfId="0" applyNumberFormat="1" applyFont="1" applyFill="1" applyBorder="1" applyAlignment="1" applyProtection="1">
      <alignment/>
      <protection hidden="1"/>
    </xf>
    <xf numFmtId="0" fontId="9" fillId="39" borderId="13" xfId="0" applyFont="1" applyFill="1" applyBorder="1" applyAlignment="1" applyProtection="1" quotePrefix="1">
      <alignment horizontal="center"/>
      <protection hidden="1"/>
    </xf>
    <xf numFmtId="0" fontId="9" fillId="39" borderId="23" xfId="0" applyFont="1" applyFill="1" applyBorder="1" applyAlignment="1" applyProtection="1">
      <alignment horizontal="center"/>
      <protection hidden="1"/>
    </xf>
    <xf numFmtId="0" fontId="60" fillId="39" borderId="14" xfId="0" applyFont="1" applyFill="1" applyBorder="1" applyAlignment="1" applyProtection="1">
      <alignment horizontal="center"/>
      <protection hidden="1"/>
    </xf>
    <xf numFmtId="0" fontId="9" fillId="39" borderId="41" xfId="0" applyFont="1" applyFill="1" applyBorder="1" applyAlignment="1" applyProtection="1">
      <alignment/>
      <protection hidden="1"/>
    </xf>
    <xf numFmtId="177" fontId="9" fillId="39" borderId="39" xfId="0" applyNumberFormat="1" applyFont="1" applyFill="1" applyBorder="1" applyAlignment="1" applyProtection="1">
      <alignment/>
      <protection hidden="1"/>
    </xf>
    <xf numFmtId="0" fontId="9" fillId="39" borderId="23" xfId="0" applyFont="1" applyFill="1" applyBorder="1" applyAlignment="1" applyProtection="1">
      <alignment/>
      <protection hidden="1"/>
    </xf>
    <xf numFmtId="0" fontId="60" fillId="39" borderId="0" xfId="0" applyFont="1" applyFill="1" applyBorder="1" applyAlignment="1" applyProtection="1">
      <alignment/>
      <protection hidden="1"/>
    </xf>
    <xf numFmtId="0" fontId="2" fillId="41" borderId="32" xfId="0" applyFont="1" applyFill="1" applyBorder="1" applyAlignment="1" applyProtection="1">
      <alignment horizontal="center"/>
      <protection hidden="1"/>
    </xf>
    <xf numFmtId="0" fontId="2" fillId="41" borderId="0" xfId="0" applyFont="1" applyFill="1" applyBorder="1" applyAlignment="1" applyProtection="1">
      <alignment/>
      <protection hidden="1"/>
    </xf>
    <xf numFmtId="0" fontId="59" fillId="41" borderId="37" xfId="0" applyFont="1" applyFill="1" applyBorder="1" applyAlignment="1" applyProtection="1">
      <alignment/>
      <protection hidden="1"/>
    </xf>
    <xf numFmtId="0" fontId="9" fillId="41" borderId="0" xfId="0" applyFont="1" applyFill="1" applyBorder="1" applyAlignment="1" applyProtection="1">
      <alignment horizontal="center"/>
      <protection hidden="1"/>
    </xf>
    <xf numFmtId="0" fontId="9" fillId="41" borderId="0" xfId="0" applyFont="1" applyFill="1" applyBorder="1" applyAlignment="1" applyProtection="1">
      <alignment/>
      <protection hidden="1"/>
    </xf>
    <xf numFmtId="0" fontId="60" fillId="41" borderId="12" xfId="0" applyFont="1" applyFill="1" applyBorder="1" applyAlignment="1" applyProtection="1">
      <alignment/>
      <protection hidden="1"/>
    </xf>
    <xf numFmtId="0" fontId="9" fillId="41" borderId="13" xfId="0" applyFont="1" applyFill="1" applyBorder="1" applyAlignment="1" applyProtection="1">
      <alignment horizontal="center"/>
      <protection hidden="1"/>
    </xf>
    <xf numFmtId="0" fontId="9" fillId="41" borderId="0" xfId="0" applyFont="1" applyFill="1" applyBorder="1" applyAlignment="1" applyProtection="1" quotePrefix="1">
      <alignment horizontal="center"/>
      <protection hidden="1"/>
    </xf>
    <xf numFmtId="0" fontId="9" fillId="41" borderId="0" xfId="0" applyFont="1" applyFill="1" applyBorder="1" applyAlignment="1" applyProtection="1">
      <alignment vertical="center"/>
      <protection hidden="1"/>
    </xf>
    <xf numFmtId="41" fontId="9" fillId="41" borderId="0" xfId="0" applyNumberFormat="1" applyFont="1" applyFill="1" applyBorder="1" applyAlignment="1" applyProtection="1">
      <alignment/>
      <protection hidden="1"/>
    </xf>
    <xf numFmtId="0" fontId="60" fillId="41" borderId="12" xfId="0" applyFont="1" applyFill="1" applyBorder="1" applyAlignment="1" applyProtection="1">
      <alignment vertical="center"/>
      <protection hidden="1"/>
    </xf>
    <xf numFmtId="0" fontId="9" fillId="41" borderId="13" xfId="0" applyFont="1" applyFill="1" applyBorder="1" applyAlignment="1" applyProtection="1">
      <alignment/>
      <protection hidden="1"/>
    </xf>
    <xf numFmtId="0" fontId="9" fillId="41" borderId="0" xfId="0" applyFont="1" applyFill="1" applyBorder="1" applyAlignment="1" applyProtection="1">
      <alignment horizontal="center" vertical="center"/>
      <protection hidden="1"/>
    </xf>
    <xf numFmtId="0" fontId="9" fillId="41" borderId="12" xfId="0" applyFont="1" applyFill="1" applyBorder="1" applyAlignment="1" applyProtection="1">
      <alignment horizontal="center" vertical="center"/>
      <protection hidden="1"/>
    </xf>
    <xf numFmtId="0" fontId="60" fillId="41" borderId="12" xfId="0" applyFont="1" applyFill="1" applyBorder="1" applyAlignment="1" applyProtection="1">
      <alignment horizontal="center" vertical="center"/>
      <protection hidden="1"/>
    </xf>
    <xf numFmtId="0" fontId="9" fillId="41" borderId="13" xfId="0" applyFont="1" applyFill="1" applyBorder="1" applyAlignment="1" applyProtection="1" quotePrefix="1">
      <alignment horizontal="center"/>
      <protection hidden="1"/>
    </xf>
    <xf numFmtId="0" fontId="61" fillId="41" borderId="13" xfId="0" applyFont="1" applyFill="1" applyBorder="1" applyAlignment="1" applyProtection="1">
      <alignment horizontal="center" vertical="center"/>
      <protection hidden="1"/>
    </xf>
    <xf numFmtId="41" fontId="61" fillId="41" borderId="0" xfId="0" applyNumberFormat="1" applyFont="1" applyFill="1" applyBorder="1" applyAlignment="1" applyProtection="1">
      <alignment/>
      <protection hidden="1"/>
    </xf>
    <xf numFmtId="0" fontId="61" fillId="41" borderId="0" xfId="0" applyFont="1" applyFill="1" applyBorder="1" applyAlignment="1" applyProtection="1">
      <alignment horizontal="center" vertical="center"/>
      <protection hidden="1"/>
    </xf>
    <xf numFmtId="41" fontId="61" fillId="41" borderId="13" xfId="0" applyNumberFormat="1" applyFont="1" applyFill="1" applyBorder="1" applyAlignment="1" applyProtection="1">
      <alignment/>
      <protection hidden="1"/>
    </xf>
    <xf numFmtId="41" fontId="9" fillId="41" borderId="15" xfId="0" applyNumberFormat="1" applyFont="1" applyFill="1" applyBorder="1" applyAlignment="1" applyProtection="1">
      <alignment/>
      <protection hidden="1"/>
    </xf>
    <xf numFmtId="0" fontId="9" fillId="41" borderId="16" xfId="0" applyFont="1" applyFill="1" applyBorder="1" applyAlignment="1" applyProtection="1">
      <alignment horizontal="center" vertical="center"/>
      <protection hidden="1"/>
    </xf>
    <xf numFmtId="0" fontId="60" fillId="41" borderId="17" xfId="0" applyFont="1" applyFill="1" applyBorder="1" applyAlignment="1" applyProtection="1">
      <alignment horizontal="center" vertical="center"/>
      <protection hidden="1"/>
    </xf>
    <xf numFmtId="0" fontId="9" fillId="41" borderId="0" xfId="0" applyFont="1" applyFill="1" applyBorder="1" applyAlignment="1" applyProtection="1" quotePrefix="1">
      <alignment horizontal="center" vertical="center"/>
      <protection hidden="1"/>
    </xf>
    <xf numFmtId="0" fontId="60" fillId="41" borderId="0" xfId="0" applyFont="1" applyFill="1" applyBorder="1" applyAlignment="1" applyProtection="1">
      <alignment horizontal="center" vertical="center"/>
      <protection hidden="1"/>
    </xf>
    <xf numFmtId="0" fontId="9" fillId="41" borderId="18" xfId="0" applyFont="1" applyFill="1" applyBorder="1" applyAlignment="1" applyProtection="1">
      <alignment/>
      <protection hidden="1"/>
    </xf>
    <xf numFmtId="41" fontId="9" fillId="41" borderId="13" xfId="0" applyNumberFormat="1" applyFont="1" applyFill="1" applyBorder="1" applyAlignment="1" applyProtection="1">
      <alignment/>
      <protection hidden="1"/>
    </xf>
    <xf numFmtId="2" fontId="9" fillId="41" borderId="30" xfId="0" applyNumberFormat="1" applyFont="1" applyFill="1" applyBorder="1" applyAlignment="1" applyProtection="1">
      <alignment/>
      <protection hidden="1"/>
    </xf>
    <xf numFmtId="0" fontId="60" fillId="41" borderId="14" xfId="0" applyFont="1" applyFill="1" applyBorder="1" applyAlignment="1" applyProtection="1">
      <alignment horizontal="center" vertical="center"/>
      <protection hidden="1"/>
    </xf>
    <xf numFmtId="0" fontId="9" fillId="41" borderId="15" xfId="0" applyFont="1" applyFill="1" applyBorder="1" applyAlignment="1" applyProtection="1">
      <alignment horizontal="center"/>
      <protection hidden="1"/>
    </xf>
    <xf numFmtId="0" fontId="9" fillId="41" borderId="15" xfId="0" applyFont="1" applyFill="1" applyBorder="1" applyAlignment="1" applyProtection="1">
      <alignment horizontal="center" vertical="center"/>
      <protection hidden="1"/>
    </xf>
    <xf numFmtId="0" fontId="60" fillId="41" borderId="15" xfId="0" applyFont="1" applyFill="1" applyBorder="1" applyAlignment="1" applyProtection="1">
      <alignment horizontal="center" vertical="center"/>
      <protection hidden="1"/>
    </xf>
    <xf numFmtId="0" fontId="9" fillId="41" borderId="13" xfId="0" applyFont="1" applyFill="1" applyBorder="1" applyAlignment="1" applyProtection="1">
      <alignment horizontal="center" vertical="center"/>
      <protection hidden="1"/>
    </xf>
    <xf numFmtId="0" fontId="9" fillId="41" borderId="15" xfId="0" applyFont="1" applyFill="1" applyBorder="1" applyAlignment="1" applyProtection="1">
      <alignment/>
      <protection hidden="1"/>
    </xf>
    <xf numFmtId="0" fontId="60" fillId="41" borderId="10" xfId="0" applyFont="1" applyFill="1" applyBorder="1" applyAlignment="1" applyProtection="1">
      <alignment horizontal="center" vertical="center"/>
      <protection hidden="1"/>
    </xf>
    <xf numFmtId="0" fontId="60" fillId="41" borderId="10" xfId="0" applyFont="1" applyFill="1" applyBorder="1" applyAlignment="1" applyProtection="1">
      <alignment horizontal="center"/>
      <protection hidden="1"/>
    </xf>
    <xf numFmtId="0" fontId="60" fillId="41" borderId="19" xfId="0" applyFont="1" applyFill="1" applyBorder="1" applyAlignment="1" applyProtection="1">
      <alignment horizontal="center" vertical="center"/>
      <protection hidden="1"/>
    </xf>
    <xf numFmtId="0" fontId="9" fillId="41" borderId="0" xfId="0" applyFont="1" applyFill="1" applyBorder="1" applyAlignment="1" applyProtection="1">
      <alignment horizontal="center" vertical="center" wrapText="1"/>
      <protection hidden="1"/>
    </xf>
    <xf numFmtId="0" fontId="9" fillId="41" borderId="20" xfId="0" applyFont="1" applyFill="1" applyBorder="1" applyAlignment="1" applyProtection="1">
      <alignment horizontal="center" vertical="center" wrapText="1"/>
      <protection hidden="1"/>
    </xf>
    <xf numFmtId="0" fontId="9" fillId="41" borderId="21" xfId="0" applyFont="1" applyFill="1" applyBorder="1" applyAlignment="1" applyProtection="1">
      <alignment horizontal="center" vertical="center"/>
      <protection hidden="1"/>
    </xf>
    <xf numFmtId="0" fontId="60" fillId="41" borderId="12" xfId="0" applyFont="1" applyFill="1" applyBorder="1" applyAlignment="1" applyProtection="1" quotePrefix="1">
      <alignment horizontal="center" vertical="center"/>
      <protection hidden="1"/>
    </xf>
    <xf numFmtId="2" fontId="9" fillId="41" borderId="38" xfId="0" applyNumberFormat="1" applyFont="1" applyFill="1" applyBorder="1" applyAlignment="1" applyProtection="1">
      <alignment/>
      <protection hidden="1"/>
    </xf>
    <xf numFmtId="0" fontId="60" fillId="41" borderId="0" xfId="0" applyFont="1" applyFill="1" applyBorder="1" applyAlignment="1" applyProtection="1" quotePrefix="1">
      <alignment horizontal="center"/>
      <protection hidden="1"/>
    </xf>
    <xf numFmtId="0" fontId="62" fillId="41" borderId="0" xfId="0" applyFont="1" applyFill="1" applyBorder="1" applyAlignment="1" applyProtection="1">
      <alignment/>
      <protection hidden="1"/>
    </xf>
    <xf numFmtId="41" fontId="60" fillId="41" borderId="10" xfId="0" applyNumberFormat="1" applyFont="1" applyFill="1" applyBorder="1" applyAlignment="1" applyProtection="1">
      <alignment/>
      <protection hidden="1"/>
    </xf>
    <xf numFmtId="43" fontId="60" fillId="41" borderId="10" xfId="0" applyNumberFormat="1" applyFont="1" applyFill="1" applyBorder="1" applyAlignment="1" applyProtection="1">
      <alignment/>
      <protection hidden="1"/>
    </xf>
    <xf numFmtId="41" fontId="60" fillId="41" borderId="19" xfId="0" applyNumberFormat="1" applyFont="1" applyFill="1" applyBorder="1" applyAlignment="1" applyProtection="1">
      <alignment/>
      <protection hidden="1"/>
    </xf>
    <xf numFmtId="0" fontId="9" fillId="41" borderId="0" xfId="0" applyFont="1" applyFill="1" applyBorder="1" applyAlignment="1" applyProtection="1">
      <alignment horizontal="center" wrapText="1"/>
      <protection hidden="1"/>
    </xf>
    <xf numFmtId="0" fontId="2" fillId="42" borderId="0" xfId="0" applyFont="1" applyFill="1" applyBorder="1" applyAlignment="1" applyProtection="1">
      <alignment/>
      <protection hidden="1"/>
    </xf>
    <xf numFmtId="2" fontId="9" fillId="41" borderId="39" xfId="0" applyNumberFormat="1" applyFont="1" applyFill="1" applyBorder="1" applyAlignment="1" applyProtection="1">
      <alignment/>
      <protection hidden="1"/>
    </xf>
    <xf numFmtId="0" fontId="60" fillId="41" borderId="13" xfId="0" applyFont="1" applyFill="1" applyBorder="1" applyAlignment="1" applyProtection="1" quotePrefix="1">
      <alignment horizontal="center"/>
      <protection hidden="1"/>
    </xf>
    <xf numFmtId="0" fontId="60" fillId="41" borderId="13" xfId="0" applyFont="1" applyFill="1" applyBorder="1" applyAlignment="1" applyProtection="1">
      <alignment horizontal="center" vertical="center"/>
      <protection hidden="1"/>
    </xf>
    <xf numFmtId="43" fontId="60" fillId="41" borderId="13" xfId="0" applyNumberFormat="1" applyFont="1" applyFill="1" applyBorder="1" applyAlignment="1" applyProtection="1">
      <alignment/>
      <protection hidden="1"/>
    </xf>
    <xf numFmtId="0" fontId="9" fillId="41" borderId="22" xfId="0" applyFont="1" applyFill="1" applyBorder="1" applyAlignment="1" applyProtection="1">
      <alignment horizontal="center" vertical="center"/>
      <protection hidden="1"/>
    </xf>
    <xf numFmtId="0" fontId="9" fillId="41" borderId="23" xfId="0" applyFont="1" applyFill="1" applyBorder="1" applyAlignment="1" applyProtection="1">
      <alignment horizontal="center"/>
      <protection hidden="1"/>
    </xf>
    <xf numFmtId="0" fontId="60" fillId="41" borderId="14" xfId="0" applyFont="1" applyFill="1" applyBorder="1" applyAlignment="1" applyProtection="1">
      <alignment horizontal="center"/>
      <protection hidden="1"/>
    </xf>
    <xf numFmtId="177" fontId="9" fillId="41" borderId="39" xfId="0" applyNumberFormat="1" applyFont="1" applyFill="1" applyBorder="1" applyAlignment="1" applyProtection="1">
      <alignment/>
      <protection hidden="1"/>
    </xf>
    <xf numFmtId="0" fontId="9" fillId="41" borderId="23" xfId="0" applyFont="1" applyFill="1" applyBorder="1" applyAlignment="1" applyProtection="1">
      <alignment/>
      <protection hidden="1"/>
    </xf>
    <xf numFmtId="0" fontId="60" fillId="41" borderId="0" xfId="0" applyFont="1" applyFill="1" applyBorder="1" applyAlignment="1" applyProtection="1">
      <alignment/>
      <protection hidden="1"/>
    </xf>
    <xf numFmtId="0" fontId="61" fillId="34" borderId="0" xfId="0" applyFont="1" applyFill="1" applyBorder="1" applyAlignment="1" applyProtection="1">
      <alignment/>
      <protection hidden="1"/>
    </xf>
    <xf numFmtId="0" fontId="60" fillId="34" borderId="10" xfId="0" applyFont="1" applyFill="1" applyBorder="1" applyAlignment="1" applyProtection="1">
      <alignment/>
      <protection hidden="1"/>
    </xf>
    <xf numFmtId="41" fontId="62" fillId="41" borderId="45" xfId="0" applyNumberFormat="1" applyFont="1" applyFill="1" applyBorder="1" applyAlignment="1" applyProtection="1">
      <alignment/>
      <protection hidden="1"/>
    </xf>
    <xf numFmtId="0" fontId="59" fillId="34" borderId="46" xfId="0" applyFont="1" applyFill="1" applyBorder="1" applyAlignment="1" applyProtection="1">
      <alignment/>
      <protection hidden="1"/>
    </xf>
    <xf numFmtId="0" fontId="2" fillId="43" borderId="0" xfId="0" applyFont="1" applyFill="1" applyBorder="1" applyAlignment="1" applyProtection="1">
      <alignment/>
      <protection hidden="1"/>
    </xf>
    <xf numFmtId="0" fontId="59" fillId="43" borderId="12" xfId="0" applyFont="1" applyFill="1" applyBorder="1" applyAlignment="1" applyProtection="1">
      <alignment/>
      <protection hidden="1"/>
    </xf>
    <xf numFmtId="0" fontId="9" fillId="43" borderId="12" xfId="0" applyFont="1" applyFill="1" applyBorder="1" applyAlignment="1" applyProtection="1">
      <alignment horizontal="center"/>
      <protection hidden="1"/>
    </xf>
    <xf numFmtId="0" fontId="9" fillId="43" borderId="0" xfId="0" applyFont="1" applyFill="1" applyBorder="1" applyAlignment="1" applyProtection="1">
      <alignment/>
      <protection hidden="1"/>
    </xf>
    <xf numFmtId="0" fontId="9" fillId="43" borderId="0" xfId="0" applyFont="1" applyFill="1" applyBorder="1" applyAlignment="1" applyProtection="1">
      <alignment horizontal="center"/>
      <protection hidden="1"/>
    </xf>
    <xf numFmtId="0" fontId="60" fillId="43" borderId="12" xfId="0" applyFont="1" applyFill="1" applyBorder="1" applyAlignment="1" applyProtection="1">
      <alignment/>
      <protection hidden="1"/>
    </xf>
    <xf numFmtId="0" fontId="9" fillId="43" borderId="13" xfId="0" applyFont="1" applyFill="1" applyBorder="1" applyAlignment="1" applyProtection="1">
      <alignment horizontal="center"/>
      <protection hidden="1"/>
    </xf>
    <xf numFmtId="0" fontId="9" fillId="43" borderId="0" xfId="0" applyFont="1" applyFill="1" applyBorder="1" applyAlignment="1" applyProtection="1">
      <alignment vertical="center"/>
      <protection hidden="1"/>
    </xf>
    <xf numFmtId="41" fontId="9" fillId="43" borderId="0" xfId="0" applyNumberFormat="1" applyFont="1" applyFill="1" applyBorder="1" applyAlignment="1" applyProtection="1">
      <alignment/>
      <protection hidden="1"/>
    </xf>
    <xf numFmtId="0" fontId="60" fillId="43" borderId="12" xfId="0" applyFont="1" applyFill="1" applyBorder="1" applyAlignment="1" applyProtection="1">
      <alignment vertical="center"/>
      <protection hidden="1"/>
    </xf>
    <xf numFmtId="0" fontId="9" fillId="43" borderId="13" xfId="0" applyFont="1" applyFill="1" applyBorder="1" applyAlignment="1" applyProtection="1">
      <alignment/>
      <protection hidden="1"/>
    </xf>
    <xf numFmtId="0" fontId="9" fillId="43" borderId="0" xfId="0" applyFont="1" applyFill="1" applyBorder="1" applyAlignment="1" applyProtection="1">
      <alignment horizontal="center" vertical="center"/>
      <protection hidden="1"/>
    </xf>
    <xf numFmtId="0" fontId="9" fillId="43" borderId="12" xfId="0" applyFont="1" applyFill="1" applyBorder="1" applyAlignment="1" applyProtection="1">
      <alignment horizontal="center" vertical="center"/>
      <protection hidden="1"/>
    </xf>
    <xf numFmtId="0" fontId="60" fillId="43" borderId="12" xfId="0" applyFont="1" applyFill="1" applyBorder="1" applyAlignment="1" applyProtection="1">
      <alignment horizontal="center" vertical="center"/>
      <protection hidden="1"/>
    </xf>
    <xf numFmtId="41" fontId="61" fillId="43" borderId="0" xfId="0" applyNumberFormat="1" applyFont="1" applyFill="1" applyBorder="1" applyAlignment="1" applyProtection="1">
      <alignment/>
      <protection hidden="1"/>
    </xf>
    <xf numFmtId="0" fontId="61" fillId="43" borderId="0" xfId="0" applyFont="1" applyFill="1" applyBorder="1" applyAlignment="1" applyProtection="1">
      <alignment horizontal="center" vertical="center"/>
      <protection hidden="1"/>
    </xf>
    <xf numFmtId="41" fontId="61" fillId="43" borderId="13" xfId="0" applyNumberFormat="1" applyFont="1" applyFill="1" applyBorder="1" applyAlignment="1" applyProtection="1">
      <alignment/>
      <protection hidden="1"/>
    </xf>
    <xf numFmtId="41" fontId="9" fillId="43" borderId="15" xfId="0" applyNumberFormat="1" applyFont="1" applyFill="1" applyBorder="1" applyAlignment="1" applyProtection="1">
      <alignment/>
      <protection hidden="1"/>
    </xf>
    <xf numFmtId="0" fontId="9" fillId="43" borderId="16" xfId="0" applyFont="1" applyFill="1" applyBorder="1" applyAlignment="1" applyProtection="1">
      <alignment horizontal="center" vertical="center"/>
      <protection hidden="1"/>
    </xf>
    <xf numFmtId="0" fontId="60" fillId="43" borderId="17" xfId="0" applyFont="1" applyFill="1" applyBorder="1" applyAlignment="1" applyProtection="1">
      <alignment horizontal="center" vertical="center"/>
      <protection hidden="1"/>
    </xf>
    <xf numFmtId="0" fontId="60" fillId="43" borderId="0" xfId="0" applyFont="1" applyFill="1" applyBorder="1" applyAlignment="1" applyProtection="1">
      <alignment horizontal="center" vertical="center"/>
      <protection hidden="1"/>
    </xf>
    <xf numFmtId="0" fontId="9" fillId="43" borderId="18" xfId="0" applyFont="1" applyFill="1" applyBorder="1" applyAlignment="1" applyProtection="1">
      <alignment/>
      <protection hidden="1"/>
    </xf>
    <xf numFmtId="41" fontId="9" fillId="43" borderId="13" xfId="0" applyNumberFormat="1" applyFont="1" applyFill="1" applyBorder="1" applyAlignment="1" applyProtection="1">
      <alignment/>
      <protection hidden="1"/>
    </xf>
    <xf numFmtId="2" fontId="9" fillId="43" borderId="30" xfId="0" applyNumberFormat="1" applyFont="1" applyFill="1" applyBorder="1" applyAlignment="1" applyProtection="1">
      <alignment/>
      <protection hidden="1"/>
    </xf>
    <xf numFmtId="41" fontId="9" fillId="43" borderId="12" xfId="0" applyNumberFormat="1" applyFont="1" applyFill="1" applyBorder="1" applyAlignment="1" applyProtection="1">
      <alignment/>
      <protection hidden="1"/>
    </xf>
    <xf numFmtId="0" fontId="60" fillId="43" borderId="14" xfId="0" applyFont="1" applyFill="1" applyBorder="1" applyAlignment="1" applyProtection="1">
      <alignment horizontal="center" vertical="center"/>
      <protection hidden="1"/>
    </xf>
    <xf numFmtId="0" fontId="60" fillId="43" borderId="15" xfId="0" applyFont="1" applyFill="1" applyBorder="1" applyAlignment="1" applyProtection="1">
      <alignment horizontal="center" vertical="center"/>
      <protection hidden="1"/>
    </xf>
    <xf numFmtId="0" fontId="9" fillId="43" borderId="13" xfId="0" applyFont="1" applyFill="1" applyBorder="1" applyAlignment="1" applyProtection="1">
      <alignment horizontal="center" vertical="center"/>
      <protection hidden="1"/>
    </xf>
    <xf numFmtId="0" fontId="9" fillId="43" borderId="15" xfId="0" applyFont="1" applyFill="1" applyBorder="1" applyAlignment="1" applyProtection="1">
      <alignment/>
      <protection hidden="1"/>
    </xf>
    <xf numFmtId="0" fontId="60" fillId="43" borderId="10" xfId="0" applyFont="1" applyFill="1" applyBorder="1" applyAlignment="1" applyProtection="1">
      <alignment horizontal="center" vertical="center"/>
      <protection hidden="1"/>
    </xf>
    <xf numFmtId="0" fontId="60" fillId="43" borderId="10" xfId="0" applyFont="1" applyFill="1" applyBorder="1" applyAlignment="1" applyProtection="1">
      <alignment horizontal="center"/>
      <protection hidden="1"/>
    </xf>
    <xf numFmtId="0" fontId="60" fillId="43" borderId="19" xfId="0" applyFont="1" applyFill="1" applyBorder="1" applyAlignment="1" applyProtection="1">
      <alignment horizontal="center" vertical="center"/>
      <protection hidden="1"/>
    </xf>
    <xf numFmtId="0" fontId="9" fillId="43" borderId="0" xfId="0" applyFont="1" applyFill="1" applyBorder="1" applyAlignment="1" applyProtection="1">
      <alignment horizontal="center" vertical="center" wrapText="1"/>
      <protection hidden="1"/>
    </xf>
    <xf numFmtId="0" fontId="9" fillId="43" borderId="20" xfId="0" applyFont="1" applyFill="1" applyBorder="1" applyAlignment="1" applyProtection="1">
      <alignment horizontal="center" vertical="center" wrapText="1"/>
      <protection hidden="1"/>
    </xf>
    <xf numFmtId="0" fontId="9" fillId="43" borderId="21" xfId="0" applyFont="1" applyFill="1" applyBorder="1" applyAlignment="1" applyProtection="1">
      <alignment horizontal="center" vertical="center"/>
      <protection hidden="1"/>
    </xf>
    <xf numFmtId="0" fontId="60" fillId="43" borderId="12" xfId="0" applyFont="1" applyFill="1" applyBorder="1" applyAlignment="1" applyProtection="1" quotePrefix="1">
      <alignment horizontal="center" vertical="center"/>
      <protection hidden="1"/>
    </xf>
    <xf numFmtId="43" fontId="9" fillId="43" borderId="12" xfId="0" applyNumberFormat="1" applyFont="1" applyFill="1" applyBorder="1" applyAlignment="1" applyProtection="1">
      <alignment/>
      <protection hidden="1"/>
    </xf>
    <xf numFmtId="2" fontId="9" fillId="43" borderId="38" xfId="0" applyNumberFormat="1" applyFont="1" applyFill="1" applyBorder="1" applyAlignment="1" applyProtection="1">
      <alignment/>
      <protection hidden="1"/>
    </xf>
    <xf numFmtId="0" fontId="62" fillId="43" borderId="0" xfId="0" applyFont="1" applyFill="1" applyBorder="1" applyAlignment="1" applyProtection="1">
      <alignment/>
      <protection hidden="1"/>
    </xf>
    <xf numFmtId="41" fontId="60" fillId="43" borderId="10" xfId="0" applyNumberFormat="1" applyFont="1" applyFill="1" applyBorder="1" applyAlignment="1" applyProtection="1">
      <alignment/>
      <protection hidden="1"/>
    </xf>
    <xf numFmtId="43" fontId="60" fillId="43" borderId="10" xfId="0" applyNumberFormat="1" applyFont="1" applyFill="1" applyBorder="1" applyAlignment="1" applyProtection="1">
      <alignment/>
      <protection hidden="1"/>
    </xf>
    <xf numFmtId="41" fontId="60" fillId="43" borderId="19" xfId="0" applyNumberFormat="1" applyFont="1" applyFill="1" applyBorder="1" applyAlignment="1" applyProtection="1">
      <alignment/>
      <protection hidden="1"/>
    </xf>
    <xf numFmtId="0" fontId="9" fillId="43" borderId="0" xfId="0" applyFont="1" applyFill="1" applyBorder="1" applyAlignment="1" applyProtection="1">
      <alignment horizontal="center" wrapText="1"/>
      <protection hidden="1"/>
    </xf>
    <xf numFmtId="0" fontId="2" fillId="5" borderId="0" xfId="0" applyFont="1" applyFill="1" applyBorder="1" applyAlignment="1" applyProtection="1">
      <alignment/>
      <protection hidden="1"/>
    </xf>
    <xf numFmtId="2" fontId="9" fillId="43" borderId="39" xfId="0" applyNumberFormat="1" applyFont="1" applyFill="1" applyBorder="1" applyAlignment="1" applyProtection="1">
      <alignment/>
      <protection hidden="1"/>
    </xf>
    <xf numFmtId="43" fontId="9" fillId="43" borderId="0" xfId="0" applyNumberFormat="1" applyFont="1" applyFill="1" applyBorder="1" applyAlignment="1" applyProtection="1">
      <alignment/>
      <protection hidden="1"/>
    </xf>
    <xf numFmtId="0" fontId="60" fillId="43" borderId="13" xfId="0" applyFont="1" applyFill="1" applyBorder="1" applyAlignment="1" applyProtection="1">
      <alignment horizontal="center" vertical="center"/>
      <protection hidden="1"/>
    </xf>
    <xf numFmtId="43" fontId="60" fillId="43" borderId="13" xfId="0" applyNumberFormat="1" applyFont="1" applyFill="1" applyBorder="1" applyAlignment="1" applyProtection="1">
      <alignment/>
      <protection hidden="1"/>
    </xf>
    <xf numFmtId="0" fontId="9" fillId="43" borderId="22" xfId="0" applyFont="1" applyFill="1" applyBorder="1" applyAlignment="1" applyProtection="1">
      <alignment horizontal="center" vertical="center"/>
      <protection hidden="1"/>
    </xf>
    <xf numFmtId="43" fontId="10" fillId="43" borderId="0" xfId="0" applyNumberFormat="1" applyFont="1" applyFill="1" applyBorder="1" applyAlignment="1" applyProtection="1">
      <alignment/>
      <protection hidden="1"/>
    </xf>
    <xf numFmtId="0" fontId="9" fillId="43" borderId="23" xfId="0" applyFont="1" applyFill="1" applyBorder="1" applyAlignment="1" applyProtection="1">
      <alignment horizontal="center"/>
      <protection hidden="1"/>
    </xf>
    <xf numFmtId="0" fontId="60" fillId="43" borderId="14" xfId="0" applyFont="1" applyFill="1" applyBorder="1" applyAlignment="1" applyProtection="1">
      <alignment horizontal="center"/>
      <protection hidden="1"/>
    </xf>
    <xf numFmtId="0" fontId="9" fillId="43" borderId="23" xfId="0" applyFont="1" applyFill="1" applyBorder="1" applyAlignment="1" applyProtection="1">
      <alignment/>
      <protection hidden="1"/>
    </xf>
    <xf numFmtId="0" fontId="60" fillId="43" borderId="0" xfId="0" applyFont="1" applyFill="1" applyBorder="1" applyAlignment="1" applyProtection="1">
      <alignment/>
      <protection hidden="1"/>
    </xf>
    <xf numFmtId="0" fontId="2" fillId="44" borderId="0" xfId="0" applyFont="1" applyFill="1" applyBorder="1" applyAlignment="1" applyProtection="1">
      <alignment/>
      <protection hidden="1"/>
    </xf>
    <xf numFmtId="0" fontId="59" fillId="44" borderId="12" xfId="0" applyFont="1" applyFill="1" applyBorder="1" applyAlignment="1" applyProtection="1">
      <alignment/>
      <protection hidden="1"/>
    </xf>
    <xf numFmtId="0" fontId="2" fillId="44" borderId="34" xfId="0" applyFont="1" applyFill="1" applyBorder="1" applyAlignment="1" applyProtection="1">
      <alignment/>
      <protection hidden="1"/>
    </xf>
    <xf numFmtId="0" fontId="9" fillId="44" borderId="0" xfId="0" applyFont="1" applyFill="1" applyBorder="1" applyAlignment="1" applyProtection="1">
      <alignment/>
      <protection hidden="1"/>
    </xf>
    <xf numFmtId="0" fontId="9" fillId="44" borderId="0" xfId="0" applyFont="1" applyFill="1" applyBorder="1" applyAlignment="1" applyProtection="1">
      <alignment horizontal="center"/>
      <protection hidden="1"/>
    </xf>
    <xf numFmtId="0" fontId="60" fillId="44" borderId="12" xfId="0" applyFont="1" applyFill="1" applyBorder="1" applyAlignment="1" applyProtection="1">
      <alignment/>
      <protection hidden="1"/>
    </xf>
    <xf numFmtId="0" fontId="9" fillId="44" borderId="13" xfId="0" applyFont="1" applyFill="1" applyBorder="1" applyAlignment="1" applyProtection="1">
      <alignment horizontal="center"/>
      <protection hidden="1"/>
    </xf>
    <xf numFmtId="0" fontId="9" fillId="44" borderId="34" xfId="0" applyFont="1" applyFill="1" applyBorder="1" applyAlignment="1" applyProtection="1">
      <alignment horizontal="center"/>
      <protection hidden="1"/>
    </xf>
    <xf numFmtId="0" fontId="9" fillId="44" borderId="0" xfId="0" applyFont="1" applyFill="1" applyBorder="1" applyAlignment="1" applyProtection="1">
      <alignment vertical="center"/>
      <protection hidden="1"/>
    </xf>
    <xf numFmtId="41" fontId="9" fillId="44" borderId="0" xfId="0" applyNumberFormat="1" applyFont="1" applyFill="1" applyBorder="1" applyAlignment="1" applyProtection="1">
      <alignment/>
      <protection hidden="1"/>
    </xf>
    <xf numFmtId="0" fontId="60" fillId="44" borderId="12" xfId="0" applyFont="1" applyFill="1" applyBorder="1" applyAlignment="1" applyProtection="1">
      <alignment vertical="center"/>
      <protection hidden="1"/>
    </xf>
    <xf numFmtId="0" fontId="9" fillId="44" borderId="40" xfId="0" applyFont="1" applyFill="1" applyBorder="1" applyAlignment="1" applyProtection="1">
      <alignment horizontal="center"/>
      <protection hidden="1"/>
    </xf>
    <xf numFmtId="0" fontId="9" fillId="44" borderId="34" xfId="0" applyFont="1" applyFill="1" applyBorder="1" applyAlignment="1" applyProtection="1">
      <alignment/>
      <protection hidden="1"/>
    </xf>
    <xf numFmtId="0" fontId="9" fillId="44" borderId="13" xfId="0" applyFont="1" applyFill="1" applyBorder="1" applyAlignment="1" applyProtection="1">
      <alignment/>
      <protection hidden="1"/>
    </xf>
    <xf numFmtId="0" fontId="9" fillId="44" borderId="0" xfId="0" applyFont="1" applyFill="1" applyBorder="1" applyAlignment="1" applyProtection="1">
      <alignment horizontal="center" vertical="center"/>
      <protection hidden="1"/>
    </xf>
    <xf numFmtId="0" fontId="9" fillId="44" borderId="12" xfId="0" applyFont="1" applyFill="1" applyBorder="1" applyAlignment="1" applyProtection="1">
      <alignment horizontal="center" vertical="center"/>
      <protection hidden="1"/>
    </xf>
    <xf numFmtId="0" fontId="60" fillId="44" borderId="12" xfId="0" applyFont="1" applyFill="1" applyBorder="1" applyAlignment="1" applyProtection="1">
      <alignment horizontal="center" vertical="center"/>
      <protection hidden="1"/>
    </xf>
    <xf numFmtId="41" fontId="9" fillId="44" borderId="34" xfId="0" applyNumberFormat="1" applyFont="1" applyFill="1" applyBorder="1" applyAlignment="1" applyProtection="1">
      <alignment/>
      <protection hidden="1"/>
    </xf>
    <xf numFmtId="41" fontId="61" fillId="44" borderId="0" xfId="0" applyNumberFormat="1" applyFont="1" applyFill="1" applyBorder="1" applyAlignment="1" applyProtection="1">
      <alignment/>
      <protection hidden="1"/>
    </xf>
    <xf numFmtId="0" fontId="61" fillId="44" borderId="0" xfId="0" applyFont="1" applyFill="1" applyBorder="1" applyAlignment="1" applyProtection="1">
      <alignment horizontal="center" vertical="center"/>
      <protection hidden="1"/>
    </xf>
    <xf numFmtId="41" fontId="61" fillId="44" borderId="13" xfId="0" applyNumberFormat="1" applyFont="1" applyFill="1" applyBorder="1" applyAlignment="1" applyProtection="1">
      <alignment/>
      <protection hidden="1"/>
    </xf>
    <xf numFmtId="41" fontId="61" fillId="44" borderId="41" xfId="0" applyNumberFormat="1" applyFont="1" applyFill="1" applyBorder="1" applyAlignment="1" applyProtection="1">
      <alignment/>
      <protection hidden="1"/>
    </xf>
    <xf numFmtId="41" fontId="9" fillId="44" borderId="15" xfId="0" applyNumberFormat="1" applyFont="1" applyFill="1" applyBorder="1" applyAlignment="1" applyProtection="1">
      <alignment/>
      <protection hidden="1"/>
    </xf>
    <xf numFmtId="0" fontId="9" fillId="44" borderId="16" xfId="0" applyFont="1" applyFill="1" applyBorder="1" applyAlignment="1" applyProtection="1">
      <alignment horizontal="center" vertical="center"/>
      <protection hidden="1"/>
    </xf>
    <xf numFmtId="0" fontId="60" fillId="44" borderId="17" xfId="0" applyFont="1" applyFill="1" applyBorder="1" applyAlignment="1" applyProtection="1">
      <alignment horizontal="center" vertical="center"/>
      <protection hidden="1"/>
    </xf>
    <xf numFmtId="0" fontId="60" fillId="44" borderId="0" xfId="0" applyFont="1" applyFill="1" applyBorder="1" applyAlignment="1" applyProtection="1">
      <alignment horizontal="center" vertical="center"/>
      <protection hidden="1"/>
    </xf>
    <xf numFmtId="0" fontId="9" fillId="44" borderId="34" xfId="0" applyFont="1" applyFill="1" applyBorder="1" applyAlignment="1" applyProtection="1">
      <alignment vertical="center"/>
      <protection hidden="1"/>
    </xf>
    <xf numFmtId="0" fontId="9" fillId="44" borderId="18" xfId="0" applyFont="1" applyFill="1" applyBorder="1" applyAlignment="1" applyProtection="1">
      <alignment/>
      <protection hidden="1"/>
    </xf>
    <xf numFmtId="41" fontId="9" fillId="44" borderId="13" xfId="0" applyNumberFormat="1" applyFont="1" applyFill="1" applyBorder="1" applyAlignment="1" applyProtection="1">
      <alignment/>
      <protection hidden="1"/>
    </xf>
    <xf numFmtId="2" fontId="9" fillId="44" borderId="30" xfId="0" applyNumberFormat="1" applyFont="1" applyFill="1" applyBorder="1" applyAlignment="1" applyProtection="1">
      <alignment/>
      <protection hidden="1"/>
    </xf>
    <xf numFmtId="41" fontId="9" fillId="44" borderId="40" xfId="0" applyNumberFormat="1" applyFont="1" applyFill="1" applyBorder="1" applyAlignment="1" applyProtection="1">
      <alignment/>
      <protection hidden="1"/>
    </xf>
    <xf numFmtId="0" fontId="60" fillId="44" borderId="14" xfId="0" applyFont="1" applyFill="1" applyBorder="1" applyAlignment="1" applyProtection="1">
      <alignment horizontal="center" vertical="center"/>
      <protection hidden="1"/>
    </xf>
    <xf numFmtId="41" fontId="9" fillId="44" borderId="41" xfId="0" applyNumberFormat="1" applyFont="1" applyFill="1" applyBorder="1" applyAlignment="1" applyProtection="1">
      <alignment/>
      <protection hidden="1"/>
    </xf>
    <xf numFmtId="0" fontId="60" fillId="44" borderId="15" xfId="0" applyFont="1" applyFill="1" applyBorder="1" applyAlignment="1" applyProtection="1">
      <alignment horizontal="center" vertical="center"/>
      <protection hidden="1"/>
    </xf>
    <xf numFmtId="41" fontId="62" fillId="44" borderId="45" xfId="0" applyNumberFormat="1" applyFont="1" applyFill="1" applyBorder="1" applyAlignment="1" applyProtection="1">
      <alignment/>
      <protection hidden="1"/>
    </xf>
    <xf numFmtId="0" fontId="9" fillId="44" borderId="13" xfId="0" applyFont="1" applyFill="1" applyBorder="1" applyAlignment="1" applyProtection="1">
      <alignment horizontal="center" vertical="center"/>
      <protection hidden="1"/>
    </xf>
    <xf numFmtId="0" fontId="9" fillId="44" borderId="15" xfId="0" applyFont="1" applyFill="1" applyBorder="1" applyAlignment="1" applyProtection="1">
      <alignment/>
      <protection hidden="1"/>
    </xf>
    <xf numFmtId="0" fontId="9" fillId="44" borderId="42" xfId="0" applyFont="1" applyFill="1" applyBorder="1" applyAlignment="1" applyProtection="1">
      <alignment/>
      <protection hidden="1"/>
    </xf>
    <xf numFmtId="0" fontId="60" fillId="44" borderId="10" xfId="0" applyFont="1" applyFill="1" applyBorder="1" applyAlignment="1" applyProtection="1">
      <alignment horizontal="center" vertical="center"/>
      <protection hidden="1"/>
    </xf>
    <xf numFmtId="0" fontId="60" fillId="44" borderId="10" xfId="0" applyFont="1" applyFill="1" applyBorder="1" applyAlignment="1" applyProtection="1">
      <alignment horizontal="center"/>
      <protection hidden="1"/>
    </xf>
    <xf numFmtId="0" fontId="60" fillId="44" borderId="19" xfId="0" applyFont="1" applyFill="1" applyBorder="1" applyAlignment="1" applyProtection="1">
      <alignment horizontal="center" vertical="center"/>
      <protection hidden="1"/>
    </xf>
    <xf numFmtId="0" fontId="60" fillId="44" borderId="43" xfId="0" applyFont="1" applyFill="1" applyBorder="1" applyAlignment="1" applyProtection="1">
      <alignment horizontal="center"/>
      <protection hidden="1"/>
    </xf>
    <xf numFmtId="0" fontId="9" fillId="44" borderId="0" xfId="0" applyFont="1" applyFill="1" applyBorder="1" applyAlignment="1" applyProtection="1">
      <alignment horizontal="center" vertical="center" wrapText="1"/>
      <protection hidden="1"/>
    </xf>
    <xf numFmtId="0" fontId="9" fillId="44" borderId="20" xfId="0" applyFont="1" applyFill="1" applyBorder="1" applyAlignment="1" applyProtection="1">
      <alignment horizontal="center" vertical="center" wrapText="1"/>
      <protection hidden="1"/>
    </xf>
    <xf numFmtId="0" fontId="9" fillId="44" borderId="21" xfId="0" applyFont="1" applyFill="1" applyBorder="1" applyAlignment="1" applyProtection="1">
      <alignment horizontal="center" vertical="center"/>
      <protection hidden="1"/>
    </xf>
    <xf numFmtId="0" fontId="60" fillId="44" borderId="12" xfId="0" applyFont="1" applyFill="1" applyBorder="1" applyAlignment="1" applyProtection="1" quotePrefix="1">
      <alignment horizontal="center" vertical="center"/>
      <protection hidden="1"/>
    </xf>
    <xf numFmtId="43" fontId="9" fillId="44" borderId="40" xfId="0" applyNumberFormat="1" applyFont="1" applyFill="1" applyBorder="1" applyAlignment="1" applyProtection="1">
      <alignment/>
      <protection hidden="1"/>
    </xf>
    <xf numFmtId="2" fontId="9" fillId="44" borderId="38" xfId="0" applyNumberFormat="1" applyFont="1" applyFill="1" applyBorder="1" applyAlignment="1" applyProtection="1">
      <alignment/>
      <protection hidden="1"/>
    </xf>
    <xf numFmtId="0" fontId="62" fillId="44" borderId="0" xfId="0" applyFont="1" applyFill="1" applyBorder="1" applyAlignment="1" applyProtection="1">
      <alignment/>
      <protection hidden="1"/>
    </xf>
    <xf numFmtId="0" fontId="62" fillId="44" borderId="34" xfId="0" applyFont="1" applyFill="1" applyBorder="1" applyAlignment="1" applyProtection="1">
      <alignment/>
      <protection hidden="1"/>
    </xf>
    <xf numFmtId="41" fontId="60" fillId="44" borderId="10" xfId="0" applyNumberFormat="1" applyFont="1" applyFill="1" applyBorder="1" applyAlignment="1" applyProtection="1">
      <alignment/>
      <protection hidden="1"/>
    </xf>
    <xf numFmtId="43" fontId="60" fillId="44" borderId="10" xfId="0" applyNumberFormat="1" applyFont="1" applyFill="1" applyBorder="1" applyAlignment="1" applyProtection="1">
      <alignment/>
      <protection hidden="1"/>
    </xf>
    <xf numFmtId="43" fontId="60" fillId="44" borderId="43" xfId="0" applyNumberFormat="1" applyFont="1" applyFill="1" applyBorder="1" applyAlignment="1" applyProtection="1">
      <alignment/>
      <protection hidden="1"/>
    </xf>
    <xf numFmtId="41" fontId="60" fillId="44" borderId="19" xfId="0" applyNumberFormat="1" applyFont="1" applyFill="1" applyBorder="1" applyAlignment="1" applyProtection="1">
      <alignment/>
      <protection hidden="1"/>
    </xf>
    <xf numFmtId="41" fontId="60" fillId="44" borderId="43" xfId="0" applyNumberFormat="1" applyFont="1" applyFill="1" applyBorder="1" applyAlignment="1" applyProtection="1">
      <alignment/>
      <protection hidden="1"/>
    </xf>
    <xf numFmtId="0" fontId="9" fillId="44" borderId="0" xfId="0" applyFont="1" applyFill="1" applyBorder="1" applyAlignment="1" applyProtection="1">
      <alignment horizontal="center" wrapText="1"/>
      <protection hidden="1"/>
    </xf>
    <xf numFmtId="0" fontId="9" fillId="44" borderId="34" xfId="0" applyFont="1" applyFill="1" applyBorder="1" applyAlignment="1" applyProtection="1">
      <alignment horizontal="center" wrapText="1"/>
      <protection hidden="1"/>
    </xf>
    <xf numFmtId="0" fontId="2" fillId="6" borderId="0" xfId="0" applyFont="1" applyFill="1" applyBorder="1" applyAlignment="1" applyProtection="1">
      <alignment/>
      <protection hidden="1"/>
    </xf>
    <xf numFmtId="2" fontId="9" fillId="44" borderId="39" xfId="0" applyNumberFormat="1" applyFont="1" applyFill="1" applyBorder="1" applyAlignment="1" applyProtection="1">
      <alignment/>
      <protection hidden="1"/>
    </xf>
    <xf numFmtId="43" fontId="9" fillId="44" borderId="34" xfId="0" applyNumberFormat="1" applyFont="1" applyFill="1" applyBorder="1" applyAlignment="1" applyProtection="1">
      <alignment/>
      <protection hidden="1"/>
    </xf>
    <xf numFmtId="0" fontId="60" fillId="44" borderId="13" xfId="0" applyFont="1" applyFill="1" applyBorder="1" applyAlignment="1" applyProtection="1">
      <alignment horizontal="center" vertical="center"/>
      <protection hidden="1"/>
    </xf>
    <xf numFmtId="43" fontId="60" fillId="44" borderId="13" xfId="0" applyNumberFormat="1" applyFont="1" applyFill="1" applyBorder="1" applyAlignment="1" applyProtection="1">
      <alignment/>
      <protection hidden="1"/>
    </xf>
    <xf numFmtId="43" fontId="60" fillId="44" borderId="41" xfId="0" applyNumberFormat="1" applyFont="1" applyFill="1" applyBorder="1" applyAlignment="1" applyProtection="1">
      <alignment/>
      <protection hidden="1"/>
    </xf>
    <xf numFmtId="0" fontId="9" fillId="44" borderId="22" xfId="0" applyFont="1" applyFill="1" applyBorder="1" applyAlignment="1" applyProtection="1">
      <alignment horizontal="center" vertical="center"/>
      <protection hidden="1"/>
    </xf>
    <xf numFmtId="43" fontId="10" fillId="44" borderId="34" xfId="0" applyNumberFormat="1" applyFont="1" applyFill="1" applyBorder="1" applyAlignment="1" applyProtection="1">
      <alignment/>
      <protection hidden="1"/>
    </xf>
    <xf numFmtId="0" fontId="9" fillId="44" borderId="23" xfId="0" applyFont="1" applyFill="1" applyBorder="1" applyAlignment="1" applyProtection="1">
      <alignment horizontal="center"/>
      <protection hidden="1"/>
    </xf>
    <xf numFmtId="0" fontId="60" fillId="44" borderId="14" xfId="0" applyFont="1" applyFill="1" applyBorder="1" applyAlignment="1" applyProtection="1">
      <alignment horizontal="center"/>
      <protection hidden="1"/>
    </xf>
    <xf numFmtId="0" fontId="9" fillId="44" borderId="41" xfId="0" applyFont="1" applyFill="1" applyBorder="1" applyAlignment="1" applyProtection="1">
      <alignment/>
      <protection hidden="1"/>
    </xf>
    <xf numFmtId="0" fontId="9" fillId="44" borderId="23" xfId="0" applyFont="1" applyFill="1" applyBorder="1" applyAlignment="1" applyProtection="1">
      <alignment/>
      <protection hidden="1"/>
    </xf>
    <xf numFmtId="0" fontId="60" fillId="44" borderId="0" xfId="0" applyFont="1" applyFill="1" applyBorder="1" applyAlignment="1" applyProtection="1">
      <alignment/>
      <protection hidden="1"/>
    </xf>
    <xf numFmtId="0" fontId="9" fillId="44" borderId="36" xfId="0" applyFont="1" applyFill="1" applyBorder="1" applyAlignment="1" applyProtection="1">
      <alignment/>
      <protection hidden="1"/>
    </xf>
    <xf numFmtId="0" fontId="9" fillId="44" borderId="35" xfId="0" applyFont="1" applyFill="1" applyBorder="1" applyAlignment="1" applyProtection="1">
      <alignment/>
      <protection hidden="1"/>
    </xf>
    <xf numFmtId="0" fontId="2" fillId="45" borderId="37" xfId="0" applyFont="1" applyFill="1" applyBorder="1" applyAlignment="1" applyProtection="1">
      <alignment horizontal="center"/>
      <protection hidden="1"/>
    </xf>
    <xf numFmtId="0" fontId="2" fillId="45" borderId="0" xfId="0" applyFont="1" applyFill="1" applyBorder="1" applyAlignment="1" applyProtection="1">
      <alignment/>
      <protection hidden="1"/>
    </xf>
    <xf numFmtId="0" fontId="59" fillId="45" borderId="37" xfId="0" applyFont="1" applyFill="1" applyBorder="1" applyAlignment="1" applyProtection="1">
      <alignment/>
      <protection hidden="1"/>
    </xf>
    <xf numFmtId="0" fontId="9" fillId="45" borderId="12" xfId="0" applyFont="1" applyFill="1" applyBorder="1" applyAlignment="1" applyProtection="1">
      <alignment horizontal="center"/>
      <protection hidden="1"/>
    </xf>
    <xf numFmtId="0" fontId="9" fillId="45" borderId="0" xfId="0" applyFont="1" applyFill="1" applyBorder="1" applyAlignment="1" applyProtection="1">
      <alignment/>
      <protection hidden="1"/>
    </xf>
    <xf numFmtId="0" fontId="9" fillId="45" borderId="0" xfId="0" applyFont="1" applyFill="1" applyBorder="1" applyAlignment="1" applyProtection="1">
      <alignment horizontal="center"/>
      <protection hidden="1"/>
    </xf>
    <xf numFmtId="0" fontId="60" fillId="45" borderId="12" xfId="0" applyFont="1" applyFill="1" applyBorder="1" applyAlignment="1" applyProtection="1">
      <alignment/>
      <protection hidden="1"/>
    </xf>
    <xf numFmtId="0" fontId="9" fillId="45" borderId="13" xfId="0" applyFont="1" applyFill="1" applyBorder="1" applyAlignment="1" applyProtection="1">
      <alignment horizontal="center"/>
      <protection hidden="1"/>
    </xf>
    <xf numFmtId="0" fontId="9" fillId="45" borderId="12" xfId="0" applyFont="1" applyFill="1" applyBorder="1" applyAlignment="1" applyProtection="1" quotePrefix="1">
      <alignment horizontal="center"/>
      <protection hidden="1"/>
    </xf>
    <xf numFmtId="0" fontId="9" fillId="45" borderId="0" xfId="0" applyFont="1" applyFill="1" applyBorder="1" applyAlignment="1" applyProtection="1">
      <alignment vertical="center"/>
      <protection hidden="1"/>
    </xf>
    <xf numFmtId="41" fontId="9" fillId="45" borderId="0" xfId="0" applyNumberFormat="1" applyFont="1" applyFill="1" applyBorder="1" applyAlignment="1" applyProtection="1">
      <alignment/>
      <protection hidden="1"/>
    </xf>
    <xf numFmtId="0" fontId="60" fillId="45" borderId="12" xfId="0" applyFont="1" applyFill="1" applyBorder="1" applyAlignment="1" applyProtection="1">
      <alignment vertical="center"/>
      <protection hidden="1"/>
    </xf>
    <xf numFmtId="0" fontId="9" fillId="45" borderId="13" xfId="0" applyFont="1" applyFill="1" applyBorder="1" applyAlignment="1" applyProtection="1">
      <alignment/>
      <protection hidden="1"/>
    </xf>
    <xf numFmtId="0" fontId="9" fillId="45" borderId="0" xfId="0" applyFont="1" applyFill="1" applyBorder="1" applyAlignment="1" applyProtection="1">
      <alignment horizontal="center" vertical="center"/>
      <protection hidden="1"/>
    </xf>
    <xf numFmtId="0" fontId="9" fillId="45" borderId="12" xfId="0" applyFont="1" applyFill="1" applyBorder="1" applyAlignment="1" applyProtection="1">
      <alignment horizontal="center" vertical="center"/>
      <protection hidden="1"/>
    </xf>
    <xf numFmtId="0" fontId="60" fillId="45" borderId="12" xfId="0" applyFont="1" applyFill="1" applyBorder="1" applyAlignment="1" applyProtection="1">
      <alignment horizontal="center" vertical="center"/>
      <protection hidden="1"/>
    </xf>
    <xf numFmtId="0" fontId="9" fillId="45" borderId="14" xfId="0" applyFont="1" applyFill="1" applyBorder="1" applyAlignment="1" applyProtection="1" quotePrefix="1">
      <alignment horizontal="center"/>
      <protection hidden="1"/>
    </xf>
    <xf numFmtId="0" fontId="61" fillId="45" borderId="13" xfId="0" applyFont="1" applyFill="1" applyBorder="1" applyAlignment="1" applyProtection="1">
      <alignment horizontal="center" vertical="center"/>
      <protection hidden="1"/>
    </xf>
    <xf numFmtId="41" fontId="61" fillId="45" borderId="0" xfId="0" applyNumberFormat="1" applyFont="1" applyFill="1" applyBorder="1" applyAlignment="1" applyProtection="1">
      <alignment/>
      <protection hidden="1"/>
    </xf>
    <xf numFmtId="0" fontId="61" fillId="45" borderId="0" xfId="0" applyFont="1" applyFill="1" applyBorder="1" applyAlignment="1" applyProtection="1">
      <alignment horizontal="center" vertical="center"/>
      <protection hidden="1"/>
    </xf>
    <xf numFmtId="41" fontId="61" fillId="45" borderId="13" xfId="0" applyNumberFormat="1" applyFont="1" applyFill="1" applyBorder="1" applyAlignment="1" applyProtection="1">
      <alignment/>
      <protection hidden="1"/>
    </xf>
    <xf numFmtId="41" fontId="9" fillId="45" borderId="15" xfId="0" applyNumberFormat="1" applyFont="1" applyFill="1" applyBorder="1" applyAlignment="1" applyProtection="1">
      <alignment/>
      <protection hidden="1"/>
    </xf>
    <xf numFmtId="0" fontId="9" fillId="45" borderId="16" xfId="0" applyFont="1" applyFill="1" applyBorder="1" applyAlignment="1" applyProtection="1">
      <alignment horizontal="center" vertical="center"/>
      <protection hidden="1"/>
    </xf>
    <xf numFmtId="0" fontId="60" fillId="45" borderId="17" xfId="0" applyFont="1" applyFill="1" applyBorder="1" applyAlignment="1" applyProtection="1">
      <alignment horizontal="center" vertical="center"/>
      <protection hidden="1"/>
    </xf>
    <xf numFmtId="0" fontId="9" fillId="45" borderId="12" xfId="0" applyFont="1" applyFill="1" applyBorder="1" applyAlignment="1" applyProtection="1" quotePrefix="1">
      <alignment horizontal="center" vertical="center"/>
      <protection hidden="1"/>
    </xf>
    <xf numFmtId="0" fontId="60" fillId="45" borderId="0" xfId="0" applyFont="1" applyFill="1" applyBorder="1" applyAlignment="1" applyProtection="1">
      <alignment horizontal="center" vertical="center"/>
      <protection hidden="1"/>
    </xf>
    <xf numFmtId="0" fontId="9" fillId="45" borderId="18" xfId="0" applyFont="1" applyFill="1" applyBorder="1" applyAlignment="1" applyProtection="1">
      <alignment/>
      <protection hidden="1"/>
    </xf>
    <xf numFmtId="41" fontId="9" fillId="45" borderId="13" xfId="0" applyNumberFormat="1" applyFont="1" applyFill="1" applyBorder="1" applyAlignment="1" applyProtection="1">
      <alignment/>
      <protection hidden="1"/>
    </xf>
    <xf numFmtId="0" fontId="9" fillId="45" borderId="26" xfId="0" applyFont="1" applyFill="1" applyBorder="1" applyAlignment="1" applyProtection="1" quotePrefix="1">
      <alignment horizontal="center"/>
      <protection hidden="1"/>
    </xf>
    <xf numFmtId="0" fontId="9" fillId="45" borderId="26" xfId="0" applyFont="1" applyFill="1" applyBorder="1" applyAlignment="1" applyProtection="1">
      <alignment horizontal="center"/>
      <protection hidden="1"/>
    </xf>
    <xf numFmtId="2" fontId="9" fillId="45" borderId="30" xfId="0" applyNumberFormat="1" applyFont="1" applyFill="1" applyBorder="1" applyAlignment="1" applyProtection="1">
      <alignment/>
      <protection hidden="1"/>
    </xf>
    <xf numFmtId="0" fontId="60" fillId="45" borderId="14" xfId="0" applyFont="1" applyFill="1" applyBorder="1" applyAlignment="1" applyProtection="1">
      <alignment horizontal="center" vertical="center"/>
      <protection hidden="1"/>
    </xf>
    <xf numFmtId="0" fontId="9" fillId="45" borderId="27" xfId="0" applyFont="1" applyFill="1" applyBorder="1" applyAlignment="1" applyProtection="1">
      <alignment horizontal="center"/>
      <protection hidden="1"/>
    </xf>
    <xf numFmtId="0" fontId="9" fillId="45" borderId="15" xfId="0" applyFont="1" applyFill="1" applyBorder="1" applyAlignment="1" applyProtection="1">
      <alignment horizontal="center" vertical="center"/>
      <protection hidden="1"/>
    </xf>
    <xf numFmtId="0" fontId="60" fillId="45" borderId="15" xfId="0" applyFont="1" applyFill="1" applyBorder="1" applyAlignment="1" applyProtection="1">
      <alignment horizontal="center" vertical="center"/>
      <protection hidden="1"/>
    </xf>
    <xf numFmtId="41" fontId="62" fillId="45" borderId="45" xfId="0" applyNumberFormat="1" applyFont="1" applyFill="1" applyBorder="1" applyAlignment="1" applyProtection="1">
      <alignment/>
      <protection hidden="1"/>
    </xf>
    <xf numFmtId="0" fontId="9" fillId="45" borderId="13" xfId="0" applyFont="1" applyFill="1" applyBorder="1" applyAlignment="1" applyProtection="1">
      <alignment horizontal="center" vertical="center"/>
      <protection hidden="1"/>
    </xf>
    <xf numFmtId="0" fontId="9" fillId="45" borderId="15" xfId="0" applyFont="1" applyFill="1" applyBorder="1" applyAlignment="1" applyProtection="1">
      <alignment/>
      <protection hidden="1"/>
    </xf>
    <xf numFmtId="0" fontId="60" fillId="45" borderId="28" xfId="0" applyFont="1" applyFill="1" applyBorder="1" applyAlignment="1" applyProtection="1">
      <alignment horizontal="center" vertical="center"/>
      <protection hidden="1"/>
    </xf>
    <xf numFmtId="0" fontId="60" fillId="45" borderId="10" xfId="0" applyFont="1" applyFill="1" applyBorder="1" applyAlignment="1" applyProtection="1">
      <alignment horizontal="center" vertical="center"/>
      <protection hidden="1"/>
    </xf>
    <xf numFmtId="0" fontId="60" fillId="45" borderId="10" xfId="0" applyFont="1" applyFill="1" applyBorder="1" applyAlignment="1" applyProtection="1">
      <alignment horizontal="center"/>
      <protection hidden="1"/>
    </xf>
    <xf numFmtId="0" fontId="60" fillId="45" borderId="19" xfId="0" applyFont="1" applyFill="1" applyBorder="1" applyAlignment="1" applyProtection="1">
      <alignment horizontal="center" vertical="center"/>
      <protection hidden="1"/>
    </xf>
    <xf numFmtId="0" fontId="9" fillId="45" borderId="0" xfId="0" applyFont="1" applyFill="1" applyBorder="1" applyAlignment="1" applyProtection="1">
      <alignment horizontal="center" vertical="center" wrapText="1"/>
      <protection hidden="1"/>
    </xf>
    <xf numFmtId="0" fontId="9" fillId="45" borderId="20" xfId="0" applyFont="1" applyFill="1" applyBorder="1" applyAlignment="1" applyProtection="1">
      <alignment horizontal="center" vertical="center" wrapText="1"/>
      <protection hidden="1"/>
    </xf>
    <xf numFmtId="0" fontId="9" fillId="45" borderId="21" xfId="0" applyFont="1" applyFill="1" applyBorder="1" applyAlignment="1" applyProtection="1">
      <alignment horizontal="center" vertical="center"/>
      <protection hidden="1"/>
    </xf>
    <xf numFmtId="0" fontId="60" fillId="45" borderId="12" xfId="0" applyFont="1" applyFill="1" applyBorder="1" applyAlignment="1" applyProtection="1" quotePrefix="1">
      <alignment horizontal="center" vertical="center"/>
      <protection hidden="1"/>
    </xf>
    <xf numFmtId="2" fontId="9" fillId="45" borderId="38" xfId="0" applyNumberFormat="1" applyFont="1" applyFill="1" applyBorder="1" applyAlignment="1" applyProtection="1">
      <alignment/>
      <protection hidden="1"/>
    </xf>
    <xf numFmtId="0" fontId="60" fillId="45" borderId="26" xfId="0" applyFont="1" applyFill="1" applyBorder="1" applyAlignment="1" applyProtection="1" quotePrefix="1">
      <alignment horizontal="center"/>
      <protection hidden="1"/>
    </xf>
    <xf numFmtId="0" fontId="62" fillId="45" borderId="0" xfId="0" applyFont="1" applyFill="1" applyBorder="1" applyAlignment="1" applyProtection="1">
      <alignment/>
      <protection hidden="1"/>
    </xf>
    <xf numFmtId="41" fontId="60" fillId="45" borderId="28" xfId="0" applyNumberFormat="1" applyFont="1" applyFill="1" applyBorder="1" applyAlignment="1" applyProtection="1">
      <alignment/>
      <protection hidden="1"/>
    </xf>
    <xf numFmtId="41" fontId="60" fillId="45" borderId="10" xfId="0" applyNumberFormat="1" applyFont="1" applyFill="1" applyBorder="1" applyAlignment="1" applyProtection="1">
      <alignment/>
      <protection hidden="1"/>
    </xf>
    <xf numFmtId="43" fontId="60" fillId="45" borderId="10" xfId="0" applyNumberFormat="1" applyFont="1" applyFill="1" applyBorder="1" applyAlignment="1" applyProtection="1">
      <alignment/>
      <protection hidden="1"/>
    </xf>
    <xf numFmtId="41" fontId="60" fillId="45" borderId="19" xfId="0" applyNumberFormat="1" applyFont="1" applyFill="1" applyBorder="1" applyAlignment="1" applyProtection="1">
      <alignment/>
      <protection hidden="1"/>
    </xf>
    <xf numFmtId="0" fontId="9" fillId="45" borderId="0" xfId="0" applyFont="1" applyFill="1" applyBorder="1" applyAlignment="1" applyProtection="1">
      <alignment horizontal="center" wrapText="1"/>
      <protection hidden="1"/>
    </xf>
    <xf numFmtId="0" fontId="2" fillId="46" borderId="0" xfId="0" applyFont="1" applyFill="1" applyBorder="1" applyAlignment="1" applyProtection="1">
      <alignment/>
      <protection hidden="1"/>
    </xf>
    <xf numFmtId="2" fontId="9" fillId="45" borderId="39" xfId="0" applyNumberFormat="1" applyFont="1" applyFill="1" applyBorder="1" applyAlignment="1" applyProtection="1">
      <alignment/>
      <protection hidden="1"/>
    </xf>
    <xf numFmtId="0" fontId="60" fillId="45" borderId="29" xfId="0" applyFont="1" applyFill="1" applyBorder="1" applyAlignment="1" applyProtection="1" quotePrefix="1">
      <alignment horizontal="center"/>
      <protection hidden="1"/>
    </xf>
    <xf numFmtId="0" fontId="60" fillId="45" borderId="13" xfId="0" applyFont="1" applyFill="1" applyBorder="1" applyAlignment="1" applyProtection="1">
      <alignment horizontal="center" vertical="center"/>
      <protection hidden="1"/>
    </xf>
    <xf numFmtId="43" fontId="60" fillId="45" borderId="13" xfId="0" applyNumberFormat="1" applyFont="1" applyFill="1" applyBorder="1" applyAlignment="1" applyProtection="1">
      <alignment/>
      <protection hidden="1"/>
    </xf>
    <xf numFmtId="0" fontId="9" fillId="45" borderId="22" xfId="0" applyFont="1" applyFill="1" applyBorder="1" applyAlignment="1" applyProtection="1">
      <alignment horizontal="center" vertical="center"/>
      <protection hidden="1"/>
    </xf>
    <xf numFmtId="0" fontId="9" fillId="45" borderId="29" xfId="0" applyFont="1" applyFill="1" applyBorder="1" applyAlignment="1" applyProtection="1" quotePrefix="1">
      <alignment horizontal="center"/>
      <protection hidden="1"/>
    </xf>
    <xf numFmtId="0" fontId="9" fillId="45" borderId="23" xfId="0" applyFont="1" applyFill="1" applyBorder="1" applyAlignment="1" applyProtection="1">
      <alignment horizontal="center"/>
      <protection hidden="1"/>
    </xf>
    <xf numFmtId="0" fontId="60" fillId="45" borderId="14" xfId="0" applyFont="1" applyFill="1" applyBorder="1" applyAlignment="1" applyProtection="1">
      <alignment horizontal="center"/>
      <protection hidden="1"/>
    </xf>
    <xf numFmtId="177" fontId="9" fillId="45" borderId="39" xfId="0" applyNumberFormat="1" applyFont="1" applyFill="1" applyBorder="1" applyAlignment="1" applyProtection="1">
      <alignment/>
      <protection hidden="1"/>
    </xf>
    <xf numFmtId="0" fontId="9" fillId="45" borderId="29" xfId="0" applyFont="1" applyFill="1" applyBorder="1" applyAlignment="1" applyProtection="1">
      <alignment horizontal="center"/>
      <protection hidden="1"/>
    </xf>
    <xf numFmtId="0" fontId="9" fillId="45" borderId="23" xfId="0" applyFont="1" applyFill="1" applyBorder="1" applyAlignment="1" applyProtection="1">
      <alignment/>
      <protection hidden="1"/>
    </xf>
    <xf numFmtId="0" fontId="60" fillId="45" borderId="0" xfId="0" applyFont="1" applyFill="1" applyBorder="1" applyAlignment="1" applyProtection="1">
      <alignment/>
      <protection hidden="1"/>
    </xf>
    <xf numFmtId="0" fontId="9" fillId="45" borderId="29" xfId="0" applyFont="1" applyFill="1" applyBorder="1" applyAlignment="1" applyProtection="1">
      <alignment/>
      <protection hidden="1"/>
    </xf>
    <xf numFmtId="177" fontId="9" fillId="44" borderId="47" xfId="0" applyNumberFormat="1" applyFont="1" applyFill="1" applyBorder="1" applyAlignment="1" applyProtection="1">
      <alignment/>
      <protection hidden="1"/>
    </xf>
    <xf numFmtId="0" fontId="2" fillId="45" borderId="48" xfId="0" applyFont="1" applyFill="1" applyBorder="1" applyAlignment="1" applyProtection="1">
      <alignment/>
      <protection hidden="1"/>
    </xf>
    <xf numFmtId="0" fontId="9" fillId="45" borderId="34" xfId="0" applyFont="1" applyFill="1" applyBorder="1" applyAlignment="1" applyProtection="1">
      <alignment horizontal="center"/>
      <protection hidden="1"/>
    </xf>
    <xf numFmtId="0" fontId="9" fillId="45" borderId="40" xfId="0" applyFont="1" applyFill="1" applyBorder="1" applyAlignment="1" applyProtection="1">
      <alignment horizontal="center"/>
      <protection hidden="1"/>
    </xf>
    <xf numFmtId="0" fontId="9" fillId="45" borderId="34" xfId="0" applyFont="1" applyFill="1" applyBorder="1" applyAlignment="1" applyProtection="1">
      <alignment/>
      <protection hidden="1"/>
    </xf>
    <xf numFmtId="41" fontId="9" fillId="45" borderId="34" xfId="0" applyNumberFormat="1" applyFont="1" applyFill="1" applyBorder="1" applyAlignment="1" applyProtection="1">
      <alignment/>
      <protection hidden="1"/>
    </xf>
    <xf numFmtId="41" fontId="61" fillId="45" borderId="41" xfId="0" applyNumberFormat="1" applyFont="1" applyFill="1" applyBorder="1" applyAlignment="1" applyProtection="1">
      <alignment/>
      <protection hidden="1"/>
    </xf>
    <xf numFmtId="0" fontId="9" fillId="45" borderId="34" xfId="0" applyFont="1" applyFill="1" applyBorder="1" applyAlignment="1" applyProtection="1">
      <alignment vertical="center"/>
      <protection hidden="1"/>
    </xf>
    <xf numFmtId="41" fontId="9" fillId="45" borderId="40" xfId="0" applyNumberFormat="1" applyFont="1" applyFill="1" applyBorder="1" applyAlignment="1" applyProtection="1">
      <alignment/>
      <protection hidden="1"/>
    </xf>
    <xf numFmtId="41" fontId="9" fillId="45" borderId="41" xfId="0" applyNumberFormat="1" applyFont="1" applyFill="1" applyBorder="1" applyAlignment="1" applyProtection="1">
      <alignment/>
      <protection hidden="1"/>
    </xf>
    <xf numFmtId="0" fontId="9" fillId="45" borderId="42" xfId="0" applyFont="1" applyFill="1" applyBorder="1" applyAlignment="1" applyProtection="1">
      <alignment/>
      <protection hidden="1"/>
    </xf>
    <xf numFmtId="0" fontId="60" fillId="45" borderId="43" xfId="0" applyFont="1" applyFill="1" applyBorder="1" applyAlignment="1" applyProtection="1">
      <alignment horizontal="center"/>
      <protection hidden="1"/>
    </xf>
    <xf numFmtId="43" fontId="9" fillId="45" borderId="40" xfId="0" applyNumberFormat="1" applyFont="1" applyFill="1" applyBorder="1" applyAlignment="1" applyProtection="1">
      <alignment/>
      <protection hidden="1"/>
    </xf>
    <xf numFmtId="0" fontId="62" fillId="45" borderId="34" xfId="0" applyFont="1" applyFill="1" applyBorder="1" applyAlignment="1" applyProtection="1">
      <alignment/>
      <protection hidden="1"/>
    </xf>
    <xf numFmtId="43" fontId="60" fillId="45" borderId="43" xfId="0" applyNumberFormat="1" applyFont="1" applyFill="1" applyBorder="1" applyAlignment="1" applyProtection="1">
      <alignment/>
      <protection hidden="1"/>
    </xf>
    <xf numFmtId="41" fontId="60" fillId="45" borderId="43" xfId="0" applyNumberFormat="1" applyFont="1" applyFill="1" applyBorder="1" applyAlignment="1" applyProtection="1">
      <alignment/>
      <protection hidden="1"/>
    </xf>
    <xf numFmtId="0" fontId="9" fillId="45" borderId="34" xfId="0" applyFont="1" applyFill="1" applyBorder="1" applyAlignment="1" applyProtection="1">
      <alignment horizontal="center" wrapText="1"/>
      <protection hidden="1"/>
    </xf>
    <xf numFmtId="43" fontId="9" fillId="45" borderId="34" xfId="0" applyNumberFormat="1" applyFont="1" applyFill="1" applyBorder="1" applyAlignment="1" applyProtection="1">
      <alignment/>
      <protection hidden="1"/>
    </xf>
    <xf numFmtId="43" fontId="60" fillId="45" borderId="41" xfId="0" applyNumberFormat="1" applyFont="1" applyFill="1" applyBorder="1" applyAlignment="1" applyProtection="1">
      <alignment/>
      <protection hidden="1"/>
    </xf>
    <xf numFmtId="43" fontId="10" fillId="45" borderId="34" xfId="0" applyNumberFormat="1" applyFont="1" applyFill="1" applyBorder="1" applyAlignment="1" applyProtection="1">
      <alignment/>
      <protection hidden="1"/>
    </xf>
    <xf numFmtId="0" fontId="9" fillId="45" borderId="41" xfId="0" applyFont="1" applyFill="1" applyBorder="1" applyAlignment="1" applyProtection="1">
      <alignment/>
      <protection hidden="1"/>
    </xf>
    <xf numFmtId="177" fontId="9" fillId="36" borderId="47" xfId="0" applyNumberFormat="1" applyFont="1" applyFill="1" applyBorder="1" applyAlignment="1" applyProtection="1">
      <alignment/>
      <protection hidden="1"/>
    </xf>
    <xf numFmtId="0" fontId="2" fillId="41" borderId="44" xfId="0" applyFont="1" applyFill="1" applyBorder="1" applyAlignment="1" applyProtection="1">
      <alignment/>
      <protection hidden="1"/>
    </xf>
    <xf numFmtId="0" fontId="9" fillId="41" borderId="34" xfId="0" applyFont="1" applyFill="1" applyBorder="1" applyAlignment="1" applyProtection="1">
      <alignment horizontal="center"/>
      <protection hidden="1"/>
    </xf>
    <xf numFmtId="0" fontId="9" fillId="41" borderId="40" xfId="0" applyFont="1" applyFill="1" applyBorder="1" applyAlignment="1" applyProtection="1">
      <alignment horizontal="center"/>
      <protection hidden="1"/>
    </xf>
    <xf numFmtId="0" fontId="9" fillId="41" borderId="34" xfId="0" applyFont="1" applyFill="1" applyBorder="1" applyAlignment="1" applyProtection="1">
      <alignment/>
      <protection hidden="1"/>
    </xf>
    <xf numFmtId="41" fontId="9" fillId="41" borderId="34" xfId="0" applyNumberFormat="1" applyFont="1" applyFill="1" applyBorder="1" applyAlignment="1" applyProtection="1">
      <alignment/>
      <protection hidden="1"/>
    </xf>
    <xf numFmtId="41" fontId="61" fillId="41" borderId="41" xfId="0" applyNumberFormat="1" applyFont="1" applyFill="1" applyBorder="1" applyAlignment="1" applyProtection="1">
      <alignment/>
      <protection hidden="1"/>
    </xf>
    <xf numFmtId="0" fontId="9" fillId="41" borderId="34" xfId="0" applyFont="1" applyFill="1" applyBorder="1" applyAlignment="1" applyProtection="1">
      <alignment vertical="center"/>
      <protection hidden="1"/>
    </xf>
    <xf numFmtId="41" fontId="9" fillId="41" borderId="40" xfId="0" applyNumberFormat="1" applyFont="1" applyFill="1" applyBorder="1" applyAlignment="1" applyProtection="1">
      <alignment/>
      <protection hidden="1"/>
    </xf>
    <xf numFmtId="41" fontId="9" fillId="41" borderId="41" xfId="0" applyNumberFormat="1" applyFont="1" applyFill="1" applyBorder="1" applyAlignment="1" applyProtection="1">
      <alignment/>
      <protection hidden="1"/>
    </xf>
    <xf numFmtId="0" fontId="9" fillId="41" borderId="42" xfId="0" applyFont="1" applyFill="1" applyBorder="1" applyAlignment="1" applyProtection="1">
      <alignment/>
      <protection hidden="1"/>
    </xf>
    <xf numFmtId="0" fontId="60" fillId="41" borderId="43" xfId="0" applyFont="1" applyFill="1" applyBorder="1" applyAlignment="1" applyProtection="1">
      <alignment horizontal="center"/>
      <protection hidden="1"/>
    </xf>
    <xf numFmtId="43" fontId="9" fillId="41" borderId="40" xfId="0" applyNumberFormat="1" applyFont="1" applyFill="1" applyBorder="1" applyAlignment="1" applyProtection="1">
      <alignment/>
      <protection hidden="1"/>
    </xf>
    <xf numFmtId="0" fontId="62" fillId="41" borderId="34" xfId="0" applyFont="1" applyFill="1" applyBorder="1" applyAlignment="1" applyProtection="1">
      <alignment/>
      <protection hidden="1"/>
    </xf>
    <xf numFmtId="43" fontId="60" fillId="41" borderId="43" xfId="0" applyNumberFormat="1" applyFont="1" applyFill="1" applyBorder="1" applyAlignment="1" applyProtection="1">
      <alignment/>
      <protection hidden="1"/>
    </xf>
    <xf numFmtId="41" fontId="60" fillId="41" borderId="43" xfId="0" applyNumberFormat="1" applyFont="1" applyFill="1" applyBorder="1" applyAlignment="1" applyProtection="1">
      <alignment/>
      <protection hidden="1"/>
    </xf>
    <xf numFmtId="0" fontId="9" fillId="41" borderId="34" xfId="0" applyFont="1" applyFill="1" applyBorder="1" applyAlignment="1" applyProtection="1">
      <alignment horizontal="center" wrapText="1"/>
      <protection hidden="1"/>
    </xf>
    <xf numFmtId="43" fontId="9" fillId="41" borderId="34" xfId="0" applyNumberFormat="1" applyFont="1" applyFill="1" applyBorder="1" applyAlignment="1" applyProtection="1">
      <alignment/>
      <protection hidden="1"/>
    </xf>
    <xf numFmtId="43" fontId="60" fillId="41" borderId="41" xfId="0" applyNumberFormat="1" applyFont="1" applyFill="1" applyBorder="1" applyAlignment="1" applyProtection="1">
      <alignment/>
      <protection hidden="1"/>
    </xf>
    <xf numFmtId="43" fontId="10" fillId="41" borderId="34" xfId="0" applyNumberFormat="1" applyFont="1" applyFill="1" applyBorder="1" applyAlignment="1" applyProtection="1">
      <alignment/>
      <protection hidden="1"/>
    </xf>
    <xf numFmtId="0" fontId="9" fillId="41" borderId="41" xfId="0" applyFont="1" applyFill="1" applyBorder="1" applyAlignment="1" applyProtection="1">
      <alignment/>
      <protection hidden="1"/>
    </xf>
    <xf numFmtId="43" fontId="9" fillId="43" borderId="21" xfId="0" applyNumberFormat="1" applyFont="1" applyFill="1" applyBorder="1" applyAlignment="1" applyProtection="1">
      <alignment/>
      <protection hidden="1"/>
    </xf>
    <xf numFmtId="177" fontId="9" fillId="43" borderId="47" xfId="0" applyNumberFormat="1" applyFont="1" applyFill="1" applyBorder="1" applyAlignment="1" applyProtection="1">
      <alignment/>
      <protection hidden="1"/>
    </xf>
    <xf numFmtId="0" fontId="2" fillId="47" borderId="37" xfId="0" applyFont="1" applyFill="1" applyBorder="1" applyAlignment="1" applyProtection="1">
      <alignment horizontal="center"/>
      <protection hidden="1"/>
    </xf>
    <xf numFmtId="0" fontId="2" fillId="47" borderId="0" xfId="0" applyFont="1" applyFill="1" applyBorder="1" applyAlignment="1" applyProtection="1">
      <alignment/>
      <protection hidden="1"/>
    </xf>
    <xf numFmtId="0" fontId="59" fillId="47" borderId="37" xfId="0" applyFont="1" applyFill="1" applyBorder="1" applyAlignment="1" applyProtection="1">
      <alignment/>
      <protection hidden="1"/>
    </xf>
    <xf numFmtId="0" fontId="2" fillId="47" borderId="44" xfId="0" applyFont="1" applyFill="1" applyBorder="1" applyAlignment="1" applyProtection="1">
      <alignment/>
      <protection hidden="1"/>
    </xf>
    <xf numFmtId="0" fontId="9" fillId="47" borderId="12" xfId="0" applyFont="1" applyFill="1" applyBorder="1" applyAlignment="1" applyProtection="1">
      <alignment horizontal="center"/>
      <protection hidden="1"/>
    </xf>
    <xf numFmtId="0" fontId="9" fillId="47" borderId="0" xfId="0" applyFont="1" applyFill="1" applyBorder="1" applyAlignment="1" applyProtection="1">
      <alignment/>
      <protection hidden="1"/>
    </xf>
    <xf numFmtId="0" fontId="9" fillId="47" borderId="0" xfId="0" applyFont="1" applyFill="1" applyBorder="1" applyAlignment="1" applyProtection="1">
      <alignment horizontal="center"/>
      <protection hidden="1"/>
    </xf>
    <xf numFmtId="0" fontId="60" fillId="47" borderId="12" xfId="0" applyFont="1" applyFill="1" applyBorder="1" applyAlignment="1" applyProtection="1">
      <alignment/>
      <protection hidden="1"/>
    </xf>
    <xf numFmtId="0" fontId="9" fillId="47" borderId="13" xfId="0" applyFont="1" applyFill="1" applyBorder="1" applyAlignment="1" applyProtection="1">
      <alignment horizontal="center"/>
      <protection hidden="1"/>
    </xf>
    <xf numFmtId="0" fontId="9" fillId="47" borderId="34" xfId="0" applyFont="1" applyFill="1" applyBorder="1" applyAlignment="1" applyProtection="1">
      <alignment horizontal="center"/>
      <protection hidden="1"/>
    </xf>
    <xf numFmtId="0" fontId="9" fillId="47" borderId="12" xfId="0" applyFont="1" applyFill="1" applyBorder="1" applyAlignment="1" applyProtection="1" quotePrefix="1">
      <alignment horizontal="center"/>
      <protection hidden="1"/>
    </xf>
    <xf numFmtId="0" fontId="9" fillId="47" borderId="0" xfId="0" applyFont="1" applyFill="1" applyBorder="1" applyAlignment="1" applyProtection="1">
      <alignment vertical="center"/>
      <protection hidden="1"/>
    </xf>
    <xf numFmtId="41" fontId="9" fillId="47" borderId="0" xfId="0" applyNumberFormat="1" applyFont="1" applyFill="1" applyBorder="1" applyAlignment="1" applyProtection="1">
      <alignment/>
      <protection hidden="1"/>
    </xf>
    <xf numFmtId="0" fontId="60" fillId="47" borderId="12" xfId="0" applyFont="1" applyFill="1" applyBorder="1" applyAlignment="1" applyProtection="1">
      <alignment vertical="center"/>
      <protection hidden="1"/>
    </xf>
    <xf numFmtId="0" fontId="9" fillId="47" borderId="40" xfId="0" applyFont="1" applyFill="1" applyBorder="1" applyAlignment="1" applyProtection="1">
      <alignment horizontal="center"/>
      <protection hidden="1"/>
    </xf>
    <xf numFmtId="0" fontId="9" fillId="47" borderId="34" xfId="0" applyFont="1" applyFill="1" applyBorder="1" applyAlignment="1" applyProtection="1">
      <alignment/>
      <protection hidden="1"/>
    </xf>
    <xf numFmtId="0" fontId="9" fillId="47" borderId="13" xfId="0" applyFont="1" applyFill="1" applyBorder="1" applyAlignment="1" applyProtection="1">
      <alignment/>
      <protection hidden="1"/>
    </xf>
    <xf numFmtId="0" fontId="9" fillId="47" borderId="0" xfId="0" applyFont="1" applyFill="1" applyBorder="1" applyAlignment="1" applyProtection="1">
      <alignment horizontal="center" vertical="center"/>
      <protection hidden="1"/>
    </xf>
    <xf numFmtId="0" fontId="9" fillId="47" borderId="12" xfId="0" applyFont="1" applyFill="1" applyBorder="1" applyAlignment="1" applyProtection="1">
      <alignment horizontal="center" vertical="center"/>
      <protection hidden="1"/>
    </xf>
    <xf numFmtId="0" fontId="60" fillId="47" borderId="12" xfId="0" applyFont="1" applyFill="1" applyBorder="1" applyAlignment="1" applyProtection="1">
      <alignment horizontal="center" vertical="center"/>
      <protection hidden="1"/>
    </xf>
    <xf numFmtId="41" fontId="9" fillId="47" borderId="34" xfId="0" applyNumberFormat="1" applyFont="1" applyFill="1" applyBorder="1" applyAlignment="1" applyProtection="1">
      <alignment/>
      <protection hidden="1"/>
    </xf>
    <xf numFmtId="0" fontId="9" fillId="47" borderId="14" xfId="0" applyFont="1" applyFill="1" applyBorder="1" applyAlignment="1" applyProtection="1" quotePrefix="1">
      <alignment horizontal="center"/>
      <protection hidden="1"/>
    </xf>
    <xf numFmtId="0" fontId="61" fillId="47" borderId="13" xfId="0" applyFont="1" applyFill="1" applyBorder="1" applyAlignment="1" applyProtection="1">
      <alignment horizontal="center" vertical="center"/>
      <protection hidden="1"/>
    </xf>
    <xf numFmtId="41" fontId="61" fillId="47" borderId="0" xfId="0" applyNumberFormat="1" applyFont="1" applyFill="1" applyBorder="1" applyAlignment="1" applyProtection="1">
      <alignment/>
      <protection hidden="1"/>
    </xf>
    <xf numFmtId="0" fontId="61" fillId="47" borderId="0" xfId="0" applyFont="1" applyFill="1" applyBorder="1" applyAlignment="1" applyProtection="1">
      <alignment horizontal="center" vertical="center"/>
      <protection hidden="1"/>
    </xf>
    <xf numFmtId="41" fontId="61" fillId="47" borderId="13" xfId="0" applyNumberFormat="1" applyFont="1" applyFill="1" applyBorder="1" applyAlignment="1" applyProtection="1">
      <alignment/>
      <protection hidden="1"/>
    </xf>
    <xf numFmtId="41" fontId="61" fillId="47" borderId="41" xfId="0" applyNumberFormat="1" applyFont="1" applyFill="1" applyBorder="1" applyAlignment="1" applyProtection="1">
      <alignment/>
      <protection hidden="1"/>
    </xf>
    <xf numFmtId="41" fontId="9" fillId="47" borderId="15" xfId="0" applyNumberFormat="1" applyFont="1" applyFill="1" applyBorder="1" applyAlignment="1" applyProtection="1">
      <alignment/>
      <protection hidden="1"/>
    </xf>
    <xf numFmtId="0" fontId="9" fillId="47" borderId="16" xfId="0" applyFont="1" applyFill="1" applyBorder="1" applyAlignment="1" applyProtection="1">
      <alignment horizontal="center" vertical="center"/>
      <protection hidden="1"/>
    </xf>
    <xf numFmtId="0" fontId="60" fillId="47" borderId="17" xfId="0" applyFont="1" applyFill="1" applyBorder="1" applyAlignment="1" applyProtection="1">
      <alignment horizontal="center" vertical="center"/>
      <protection hidden="1"/>
    </xf>
    <xf numFmtId="0" fontId="9" fillId="47" borderId="12" xfId="0" applyFont="1" applyFill="1" applyBorder="1" applyAlignment="1" applyProtection="1" quotePrefix="1">
      <alignment horizontal="center" vertical="center"/>
      <protection hidden="1"/>
    </xf>
    <xf numFmtId="0" fontId="60" fillId="47" borderId="0" xfId="0" applyFont="1" applyFill="1" applyBorder="1" applyAlignment="1" applyProtection="1">
      <alignment horizontal="center" vertical="center"/>
      <protection hidden="1"/>
    </xf>
    <xf numFmtId="0" fontId="9" fillId="47" borderId="34" xfId="0" applyFont="1" applyFill="1" applyBorder="1" applyAlignment="1" applyProtection="1">
      <alignment vertical="center"/>
      <protection hidden="1"/>
    </xf>
    <xf numFmtId="0" fontId="9" fillId="47" borderId="18" xfId="0" applyFont="1" applyFill="1" applyBorder="1" applyAlignment="1" applyProtection="1">
      <alignment/>
      <protection hidden="1"/>
    </xf>
    <xf numFmtId="41" fontId="9" fillId="47" borderId="13" xfId="0" applyNumberFormat="1" applyFont="1" applyFill="1" applyBorder="1" applyAlignment="1" applyProtection="1">
      <alignment/>
      <protection hidden="1"/>
    </xf>
    <xf numFmtId="0" fontId="9" fillId="47" borderId="26" xfId="0" applyFont="1" applyFill="1" applyBorder="1" applyAlignment="1" applyProtection="1" quotePrefix="1">
      <alignment horizontal="center"/>
      <protection hidden="1"/>
    </xf>
    <xf numFmtId="0" fontId="9" fillId="47" borderId="26" xfId="0" applyFont="1" applyFill="1" applyBorder="1" applyAlignment="1" applyProtection="1">
      <alignment horizontal="center"/>
      <protection hidden="1"/>
    </xf>
    <xf numFmtId="2" fontId="9" fillId="47" borderId="30" xfId="0" applyNumberFormat="1" applyFont="1" applyFill="1" applyBorder="1" applyAlignment="1" applyProtection="1">
      <alignment/>
      <protection hidden="1"/>
    </xf>
    <xf numFmtId="41" fontId="9" fillId="47" borderId="40" xfId="0" applyNumberFormat="1" applyFont="1" applyFill="1" applyBorder="1" applyAlignment="1" applyProtection="1">
      <alignment/>
      <protection hidden="1"/>
    </xf>
    <xf numFmtId="0" fontId="60" fillId="47" borderId="14" xfId="0" applyFont="1" applyFill="1" applyBorder="1" applyAlignment="1" applyProtection="1">
      <alignment horizontal="center" vertical="center"/>
      <protection hidden="1"/>
    </xf>
    <xf numFmtId="41" fontId="9" fillId="47" borderId="41" xfId="0" applyNumberFormat="1" applyFont="1" applyFill="1" applyBorder="1" applyAlignment="1" applyProtection="1">
      <alignment/>
      <protection hidden="1"/>
    </xf>
    <xf numFmtId="0" fontId="9" fillId="47" borderId="27" xfId="0" applyFont="1" applyFill="1" applyBorder="1" applyAlignment="1" applyProtection="1">
      <alignment horizontal="center"/>
      <protection hidden="1"/>
    </xf>
    <xf numFmtId="0" fontId="9" fillId="47" borderId="15" xfId="0" applyFont="1" applyFill="1" applyBorder="1" applyAlignment="1" applyProtection="1">
      <alignment horizontal="center" vertical="center"/>
      <protection hidden="1"/>
    </xf>
    <xf numFmtId="0" fontId="60" fillId="47" borderId="15" xfId="0" applyFont="1" applyFill="1" applyBorder="1" applyAlignment="1" applyProtection="1">
      <alignment horizontal="center" vertical="center"/>
      <protection hidden="1"/>
    </xf>
    <xf numFmtId="0" fontId="9" fillId="47" borderId="13" xfId="0" applyFont="1" applyFill="1" applyBorder="1" applyAlignment="1" applyProtection="1">
      <alignment horizontal="center" vertical="center"/>
      <protection hidden="1"/>
    </xf>
    <xf numFmtId="0" fontId="9" fillId="47" borderId="15" xfId="0" applyFont="1" applyFill="1" applyBorder="1" applyAlignment="1" applyProtection="1">
      <alignment/>
      <protection hidden="1"/>
    </xf>
    <xf numFmtId="0" fontId="9" fillId="47" borderId="42" xfId="0" applyFont="1" applyFill="1" applyBorder="1" applyAlignment="1" applyProtection="1">
      <alignment/>
      <protection hidden="1"/>
    </xf>
    <xf numFmtId="0" fontId="60" fillId="47" borderId="28" xfId="0" applyFont="1" applyFill="1" applyBorder="1" applyAlignment="1" applyProtection="1">
      <alignment horizontal="center" vertical="center"/>
      <protection hidden="1"/>
    </xf>
    <xf numFmtId="0" fontId="60" fillId="47" borderId="10" xfId="0" applyFont="1" applyFill="1" applyBorder="1" applyAlignment="1" applyProtection="1">
      <alignment horizontal="center" vertical="center"/>
      <protection hidden="1"/>
    </xf>
    <xf numFmtId="0" fontId="60" fillId="47" borderId="10" xfId="0" applyFont="1" applyFill="1" applyBorder="1" applyAlignment="1" applyProtection="1">
      <alignment horizontal="center"/>
      <protection hidden="1"/>
    </xf>
    <xf numFmtId="0" fontId="60" fillId="47" borderId="19" xfId="0" applyFont="1" applyFill="1" applyBorder="1" applyAlignment="1" applyProtection="1">
      <alignment horizontal="center" vertical="center"/>
      <protection hidden="1"/>
    </xf>
    <xf numFmtId="0" fontId="60" fillId="47" borderId="43" xfId="0" applyFont="1" applyFill="1" applyBorder="1" applyAlignment="1" applyProtection="1">
      <alignment horizontal="center"/>
      <protection hidden="1"/>
    </xf>
    <xf numFmtId="0" fontId="9" fillId="47" borderId="0" xfId="0" applyFont="1" applyFill="1" applyBorder="1" applyAlignment="1" applyProtection="1">
      <alignment horizontal="center" vertical="center" wrapText="1"/>
      <protection hidden="1"/>
    </xf>
    <xf numFmtId="0" fontId="9" fillId="47" borderId="20" xfId="0" applyFont="1" applyFill="1" applyBorder="1" applyAlignment="1" applyProtection="1">
      <alignment horizontal="center" vertical="center" wrapText="1"/>
      <protection hidden="1"/>
    </xf>
    <xf numFmtId="0" fontId="9" fillId="47" borderId="21" xfId="0" applyFont="1" applyFill="1" applyBorder="1" applyAlignment="1" applyProtection="1">
      <alignment horizontal="center" vertical="center"/>
      <protection hidden="1"/>
    </xf>
    <xf numFmtId="0" fontId="60" fillId="47" borderId="12" xfId="0" applyFont="1" applyFill="1" applyBorder="1" applyAlignment="1" applyProtection="1" quotePrefix="1">
      <alignment horizontal="center" vertical="center"/>
      <protection hidden="1"/>
    </xf>
    <xf numFmtId="43" fontId="9" fillId="47" borderId="40" xfId="0" applyNumberFormat="1" applyFont="1" applyFill="1" applyBorder="1" applyAlignment="1" applyProtection="1">
      <alignment/>
      <protection hidden="1"/>
    </xf>
    <xf numFmtId="2" fontId="9" fillId="47" borderId="38" xfId="0" applyNumberFormat="1" applyFont="1" applyFill="1" applyBorder="1" applyAlignment="1" applyProtection="1">
      <alignment/>
      <protection hidden="1"/>
    </xf>
    <xf numFmtId="0" fontId="60" fillId="47" borderId="26" xfId="0" applyFont="1" applyFill="1" applyBorder="1" applyAlignment="1" applyProtection="1" quotePrefix="1">
      <alignment horizontal="center"/>
      <protection hidden="1"/>
    </xf>
    <xf numFmtId="0" fontId="62" fillId="47" borderId="0" xfId="0" applyFont="1" applyFill="1" applyBorder="1" applyAlignment="1" applyProtection="1">
      <alignment/>
      <protection hidden="1"/>
    </xf>
    <xf numFmtId="0" fontId="62" fillId="47" borderId="34" xfId="0" applyFont="1" applyFill="1" applyBorder="1" applyAlignment="1" applyProtection="1">
      <alignment/>
      <protection hidden="1"/>
    </xf>
    <xf numFmtId="41" fontId="60" fillId="47" borderId="28" xfId="0" applyNumberFormat="1" applyFont="1" applyFill="1" applyBorder="1" applyAlignment="1" applyProtection="1">
      <alignment/>
      <protection hidden="1"/>
    </xf>
    <xf numFmtId="41" fontId="60" fillId="47" borderId="10" xfId="0" applyNumberFormat="1" applyFont="1" applyFill="1" applyBorder="1" applyAlignment="1" applyProtection="1">
      <alignment/>
      <protection hidden="1"/>
    </xf>
    <xf numFmtId="43" fontId="60" fillId="47" borderId="10" xfId="0" applyNumberFormat="1" applyFont="1" applyFill="1" applyBorder="1" applyAlignment="1" applyProtection="1">
      <alignment/>
      <protection hidden="1"/>
    </xf>
    <xf numFmtId="43" fontId="60" fillId="47" borderId="43" xfId="0" applyNumberFormat="1" applyFont="1" applyFill="1" applyBorder="1" applyAlignment="1" applyProtection="1">
      <alignment/>
      <protection hidden="1"/>
    </xf>
    <xf numFmtId="41" fontId="60" fillId="47" borderId="19" xfId="0" applyNumberFormat="1" applyFont="1" applyFill="1" applyBorder="1" applyAlignment="1" applyProtection="1">
      <alignment/>
      <protection hidden="1"/>
    </xf>
    <xf numFmtId="41" fontId="60" fillId="47" borderId="43" xfId="0" applyNumberFormat="1" applyFont="1" applyFill="1" applyBorder="1" applyAlignment="1" applyProtection="1">
      <alignment/>
      <protection hidden="1"/>
    </xf>
    <xf numFmtId="0" fontId="9" fillId="47" borderId="0" xfId="0" applyFont="1" applyFill="1" applyBorder="1" applyAlignment="1" applyProtection="1">
      <alignment horizontal="center" wrapText="1"/>
      <protection hidden="1"/>
    </xf>
    <xf numFmtId="0" fontId="9" fillId="47" borderId="34" xfId="0" applyFont="1" applyFill="1" applyBorder="1" applyAlignment="1" applyProtection="1">
      <alignment horizontal="center" wrapText="1"/>
      <protection hidden="1"/>
    </xf>
    <xf numFmtId="0" fontId="2" fillId="48" borderId="0" xfId="0" applyFont="1" applyFill="1" applyBorder="1" applyAlignment="1" applyProtection="1">
      <alignment/>
      <protection hidden="1"/>
    </xf>
    <xf numFmtId="2" fontId="9" fillId="47" borderId="39" xfId="0" applyNumberFormat="1" applyFont="1" applyFill="1" applyBorder="1" applyAlignment="1" applyProtection="1">
      <alignment/>
      <protection hidden="1"/>
    </xf>
    <xf numFmtId="43" fontId="9" fillId="47" borderId="34" xfId="0" applyNumberFormat="1" applyFont="1" applyFill="1" applyBorder="1" applyAlignment="1" applyProtection="1">
      <alignment/>
      <protection hidden="1"/>
    </xf>
    <xf numFmtId="0" fontId="60" fillId="47" borderId="29" xfId="0" applyFont="1" applyFill="1" applyBorder="1" applyAlignment="1" applyProtection="1" quotePrefix="1">
      <alignment horizontal="center"/>
      <protection hidden="1"/>
    </xf>
    <xf numFmtId="0" fontId="60" fillId="47" borderId="13" xfId="0" applyFont="1" applyFill="1" applyBorder="1" applyAlignment="1" applyProtection="1">
      <alignment horizontal="center" vertical="center"/>
      <protection hidden="1"/>
    </xf>
    <xf numFmtId="43" fontId="60" fillId="47" borderId="13" xfId="0" applyNumberFormat="1" applyFont="1" applyFill="1" applyBorder="1" applyAlignment="1" applyProtection="1">
      <alignment/>
      <protection hidden="1"/>
    </xf>
    <xf numFmtId="43" fontId="60" fillId="47" borderId="41" xfId="0" applyNumberFormat="1" applyFont="1" applyFill="1" applyBorder="1" applyAlignment="1" applyProtection="1">
      <alignment/>
      <protection hidden="1"/>
    </xf>
    <xf numFmtId="0" fontId="9" fillId="47" borderId="22" xfId="0" applyFont="1" applyFill="1" applyBorder="1" applyAlignment="1" applyProtection="1">
      <alignment horizontal="center" vertical="center"/>
      <protection hidden="1"/>
    </xf>
    <xf numFmtId="43" fontId="10" fillId="47" borderId="34" xfId="0" applyNumberFormat="1" applyFont="1" applyFill="1" applyBorder="1" applyAlignment="1" applyProtection="1">
      <alignment/>
      <protection hidden="1"/>
    </xf>
    <xf numFmtId="0" fontId="9" fillId="47" borderId="29" xfId="0" applyFont="1" applyFill="1" applyBorder="1" applyAlignment="1" applyProtection="1" quotePrefix="1">
      <alignment horizontal="center"/>
      <protection hidden="1"/>
    </xf>
    <xf numFmtId="0" fontId="9" fillId="47" borderId="23" xfId="0" applyFont="1" applyFill="1" applyBorder="1" applyAlignment="1" applyProtection="1">
      <alignment horizontal="center"/>
      <protection hidden="1"/>
    </xf>
    <xf numFmtId="0" fontId="60" fillId="47" borderId="14" xfId="0" applyFont="1" applyFill="1" applyBorder="1" applyAlignment="1" applyProtection="1">
      <alignment horizontal="center"/>
      <protection hidden="1"/>
    </xf>
    <xf numFmtId="0" fontId="9" fillId="47" borderId="41" xfId="0" applyFont="1" applyFill="1" applyBorder="1" applyAlignment="1" applyProtection="1">
      <alignment/>
      <protection hidden="1"/>
    </xf>
    <xf numFmtId="177" fontId="9" fillId="47" borderId="39" xfId="0" applyNumberFormat="1" applyFont="1" applyFill="1" applyBorder="1" applyAlignment="1" applyProtection="1">
      <alignment/>
      <protection hidden="1"/>
    </xf>
    <xf numFmtId="0" fontId="9" fillId="47" borderId="29" xfId="0" applyFont="1" applyFill="1" applyBorder="1" applyAlignment="1" applyProtection="1">
      <alignment horizontal="center"/>
      <protection hidden="1"/>
    </xf>
    <xf numFmtId="0" fontId="9" fillId="47" borderId="23" xfId="0" applyFont="1" applyFill="1" applyBorder="1" applyAlignment="1" applyProtection="1">
      <alignment/>
      <protection hidden="1"/>
    </xf>
    <xf numFmtId="0" fontId="60" fillId="47" borderId="0" xfId="0" applyFont="1" applyFill="1" applyBorder="1" applyAlignment="1" applyProtection="1">
      <alignment/>
      <protection hidden="1"/>
    </xf>
    <xf numFmtId="0" fontId="9" fillId="47" borderId="29" xfId="0" applyFont="1" applyFill="1" applyBorder="1" applyAlignment="1" applyProtection="1">
      <alignment/>
      <protection hidden="1"/>
    </xf>
    <xf numFmtId="0" fontId="0" fillId="35" borderId="0" xfId="0" applyFill="1" applyAlignment="1">
      <alignment/>
    </xf>
    <xf numFmtId="0" fontId="2" fillId="34" borderId="12" xfId="0" applyFont="1" applyFill="1" applyBorder="1" applyAlignment="1" applyProtection="1">
      <alignment horizontal="center"/>
      <protection hidden="1"/>
    </xf>
    <xf numFmtId="0" fontId="0" fillId="35" borderId="0" xfId="0" applyFill="1" applyBorder="1" applyAlignment="1">
      <alignment/>
    </xf>
    <xf numFmtId="0" fontId="0" fillId="35" borderId="46" xfId="0" applyFill="1" applyBorder="1" applyAlignment="1">
      <alignment/>
    </xf>
    <xf numFmtId="0" fontId="0" fillId="35" borderId="26" xfId="0" applyFill="1" applyBorder="1" applyAlignment="1">
      <alignment/>
    </xf>
    <xf numFmtId="41" fontId="62" fillId="39" borderId="45" xfId="0" applyNumberFormat="1" applyFont="1" applyFill="1" applyBorder="1" applyAlignment="1" applyProtection="1">
      <alignment/>
      <protection hidden="1"/>
    </xf>
    <xf numFmtId="41" fontId="62" fillId="47" borderId="45" xfId="0" applyNumberFormat="1" applyFont="1" applyFill="1" applyBorder="1" applyAlignment="1" applyProtection="1">
      <alignment/>
      <protection hidden="1"/>
    </xf>
    <xf numFmtId="41" fontId="62" fillId="43" borderId="45" xfId="0" applyNumberFormat="1" applyFont="1" applyFill="1" applyBorder="1" applyAlignment="1" applyProtection="1">
      <alignment/>
      <protection hidden="1"/>
    </xf>
    <xf numFmtId="2" fontId="9" fillId="34" borderId="30" xfId="0" applyNumberFormat="1" applyFont="1" applyFill="1" applyBorder="1" applyAlignment="1" applyProtection="1">
      <alignment/>
      <protection hidden="1"/>
    </xf>
    <xf numFmtId="2" fontId="9" fillId="34" borderId="39" xfId="0" applyNumberFormat="1" applyFont="1" applyFill="1" applyBorder="1" applyAlignment="1" applyProtection="1">
      <alignment/>
      <protection hidden="1"/>
    </xf>
    <xf numFmtId="177" fontId="9" fillId="34" borderId="39" xfId="0" applyNumberFormat="1" applyFont="1" applyFill="1" applyBorder="1" applyAlignment="1" applyProtection="1">
      <alignment/>
      <protection hidden="1"/>
    </xf>
    <xf numFmtId="2" fontId="9" fillId="34" borderId="49" xfId="0" applyNumberFormat="1" applyFont="1" applyFill="1" applyBorder="1" applyAlignment="1" applyProtection="1">
      <alignment/>
      <protection hidden="1"/>
    </xf>
    <xf numFmtId="2" fontId="9" fillId="49" borderId="30" xfId="0" applyNumberFormat="1" applyFont="1" applyFill="1" applyBorder="1" applyAlignment="1" applyProtection="1">
      <alignment/>
      <protection hidden="1" locked="0"/>
    </xf>
    <xf numFmtId="2" fontId="9" fillId="49" borderId="30" xfId="0" applyNumberFormat="1" applyFont="1" applyFill="1" applyBorder="1" applyAlignment="1" applyProtection="1">
      <alignment vertical="center"/>
      <protection hidden="1" locked="0"/>
    </xf>
    <xf numFmtId="2" fontId="9" fillId="49" borderId="39" xfId="0" applyNumberFormat="1" applyFont="1" applyFill="1" applyBorder="1" applyAlignment="1" applyProtection="1">
      <alignment vertical="center"/>
      <protection hidden="1" locked="0"/>
    </xf>
    <xf numFmtId="2" fontId="9" fillId="49" borderId="50" xfId="0" applyNumberFormat="1" applyFont="1" applyFill="1" applyBorder="1" applyAlignment="1" applyProtection="1">
      <alignment/>
      <protection hidden="1" locked="0"/>
    </xf>
    <xf numFmtId="2" fontId="9" fillId="49" borderId="39" xfId="0" applyNumberFormat="1" applyFont="1" applyFill="1" applyBorder="1" applyAlignment="1" applyProtection="1">
      <alignment/>
      <protection hidden="1" locked="0"/>
    </xf>
    <xf numFmtId="0" fontId="0" fillId="35" borderId="36" xfId="0" applyFill="1" applyBorder="1" applyAlignment="1">
      <alignment/>
    </xf>
    <xf numFmtId="0" fontId="0" fillId="35" borderId="51" xfId="0" applyFill="1" applyBorder="1" applyAlignment="1">
      <alignment/>
    </xf>
    <xf numFmtId="0" fontId="0" fillId="35" borderId="34" xfId="0" applyFill="1" applyBorder="1" applyAlignment="1">
      <alignment/>
    </xf>
    <xf numFmtId="0" fontId="0" fillId="35" borderId="35" xfId="0" applyFill="1" applyBorder="1" applyAlignment="1">
      <alignment/>
    </xf>
    <xf numFmtId="0" fontId="0" fillId="35" borderId="52" xfId="0" applyFill="1" applyBorder="1" applyAlignment="1">
      <alignment/>
    </xf>
    <xf numFmtId="0" fontId="0" fillId="35" borderId="45" xfId="0" applyFill="1" applyBorder="1" applyAlignment="1">
      <alignment/>
    </xf>
    <xf numFmtId="0" fontId="2" fillId="33" borderId="0" xfId="0" applyFont="1" applyFill="1" applyBorder="1" applyAlignment="1" applyProtection="1">
      <alignment vertical="center"/>
      <protection hidden="1"/>
    </xf>
    <xf numFmtId="0" fontId="2" fillId="33" borderId="0" xfId="0" applyFont="1" applyFill="1" applyBorder="1" applyAlignment="1" applyProtection="1">
      <alignment/>
      <protection hidden="1"/>
    </xf>
    <xf numFmtId="0" fontId="3" fillId="33" borderId="0" xfId="0" applyFont="1" applyFill="1" applyBorder="1" applyAlignment="1" applyProtection="1">
      <alignment horizontal="left"/>
      <protection hidden="1"/>
    </xf>
    <xf numFmtId="0" fontId="9" fillId="33" borderId="0" xfId="0" applyFont="1" applyFill="1" applyBorder="1" applyAlignment="1" applyProtection="1">
      <alignment horizontal="left"/>
      <protection hidden="1"/>
    </xf>
    <xf numFmtId="0" fontId="3" fillId="33" borderId="0" xfId="0" applyFont="1" applyFill="1" applyBorder="1" applyAlignment="1" applyProtection="1">
      <alignment/>
      <protection hidden="1"/>
    </xf>
    <xf numFmtId="0" fontId="9" fillId="33" borderId="0" xfId="0" applyFont="1" applyFill="1" applyBorder="1" applyAlignment="1" applyProtection="1">
      <alignment/>
      <protection hidden="1"/>
    </xf>
    <xf numFmtId="0" fontId="2" fillId="33" borderId="0" xfId="0" applyFont="1" applyFill="1" applyBorder="1" applyAlignment="1" applyProtection="1">
      <alignment horizontal="center"/>
      <protection hidden="1"/>
    </xf>
    <xf numFmtId="0" fontId="2" fillId="33" borderId="0" xfId="0" applyFont="1" applyFill="1" applyBorder="1" applyAlignment="1" applyProtection="1">
      <alignment horizontal="left"/>
      <protection hidden="1"/>
    </xf>
    <xf numFmtId="0" fontId="58" fillId="33" borderId="0" xfId="0" applyFont="1" applyFill="1" applyBorder="1" applyAlignment="1" applyProtection="1">
      <alignment horizontal="center"/>
      <protection hidden="1"/>
    </xf>
    <xf numFmtId="0" fontId="59" fillId="33" borderId="0" xfId="0" applyFont="1" applyFill="1" applyBorder="1" applyAlignment="1" applyProtection="1">
      <alignment/>
      <protection hidden="1"/>
    </xf>
    <xf numFmtId="0" fontId="9" fillId="33" borderId="0" xfId="0" applyFont="1" applyFill="1" applyBorder="1" applyAlignment="1" applyProtection="1">
      <alignment horizontal="center"/>
      <protection hidden="1"/>
    </xf>
    <xf numFmtId="0" fontId="9" fillId="33" borderId="0" xfId="0" applyFont="1" applyFill="1" applyBorder="1" applyAlignment="1" applyProtection="1">
      <alignment vertical="center"/>
      <protection hidden="1"/>
    </xf>
    <xf numFmtId="41" fontId="9" fillId="33" borderId="0" xfId="0" applyNumberFormat="1" applyFont="1" applyFill="1" applyBorder="1" applyAlignment="1" applyProtection="1">
      <alignment/>
      <protection hidden="1"/>
    </xf>
    <xf numFmtId="0" fontId="2" fillId="33" borderId="0" xfId="0" applyFont="1" applyFill="1" applyBorder="1" applyAlignment="1" applyProtection="1">
      <alignment horizontal="center" wrapText="1"/>
      <protection hidden="1"/>
    </xf>
    <xf numFmtId="0" fontId="9" fillId="33" borderId="0" xfId="0" applyFont="1" applyFill="1" applyBorder="1" applyAlignment="1" applyProtection="1">
      <alignment horizontal="center" vertical="center"/>
      <protection hidden="1"/>
    </xf>
    <xf numFmtId="0" fontId="2" fillId="33" borderId="0" xfId="0" applyFont="1" applyFill="1" applyBorder="1" applyAlignment="1" applyProtection="1">
      <alignment horizontal="left" wrapText="1"/>
      <protection hidden="1"/>
    </xf>
    <xf numFmtId="0" fontId="2" fillId="33" borderId="0" xfId="0" applyFont="1" applyFill="1" applyBorder="1" applyAlignment="1" applyProtection="1">
      <alignment horizontal="center" vertical="center"/>
      <protection hidden="1"/>
    </xf>
    <xf numFmtId="0" fontId="9" fillId="33" borderId="0" xfId="0" applyFont="1" applyFill="1" applyBorder="1" applyAlignment="1" applyProtection="1" quotePrefix="1">
      <alignment horizontal="center"/>
      <protection hidden="1"/>
    </xf>
    <xf numFmtId="41" fontId="62" fillId="33" borderId="0" xfId="0" applyNumberFormat="1" applyFont="1" applyFill="1" applyBorder="1" applyAlignment="1" applyProtection="1">
      <alignment/>
      <protection hidden="1"/>
    </xf>
    <xf numFmtId="0" fontId="60" fillId="33" borderId="0" xfId="0" applyFont="1" applyFill="1" applyBorder="1" applyAlignment="1" applyProtection="1">
      <alignment horizontal="center" vertical="center"/>
      <protection hidden="1"/>
    </xf>
    <xf numFmtId="0" fontId="9" fillId="33" borderId="0" xfId="0" applyFont="1" applyFill="1" applyBorder="1" applyAlignment="1" applyProtection="1">
      <alignment horizontal="center" vertical="top" wrapText="1"/>
      <protection hidden="1"/>
    </xf>
    <xf numFmtId="0" fontId="2" fillId="33" borderId="0" xfId="0" applyFont="1" applyFill="1" applyBorder="1" applyAlignment="1" applyProtection="1" quotePrefix="1">
      <alignment horizontal="center" vertical="center"/>
      <protection hidden="1"/>
    </xf>
    <xf numFmtId="43" fontId="9" fillId="33" borderId="0" xfId="0" applyNumberFormat="1" applyFont="1" applyFill="1" applyBorder="1" applyAlignment="1" applyProtection="1">
      <alignment/>
      <protection hidden="1"/>
    </xf>
    <xf numFmtId="176" fontId="9" fillId="33" borderId="0" xfId="0" applyNumberFormat="1" applyFont="1" applyFill="1" applyBorder="1" applyAlignment="1" applyProtection="1">
      <alignment/>
      <protection hidden="1"/>
    </xf>
    <xf numFmtId="0" fontId="62" fillId="33" borderId="0" xfId="0" applyFont="1" applyFill="1" applyBorder="1" applyAlignment="1" applyProtection="1">
      <alignment/>
      <protection hidden="1"/>
    </xf>
    <xf numFmtId="0" fontId="9" fillId="33" borderId="0" xfId="0" applyFont="1" applyFill="1" applyBorder="1" applyAlignment="1" applyProtection="1">
      <alignment wrapText="1"/>
      <protection hidden="1"/>
    </xf>
    <xf numFmtId="0" fontId="9" fillId="33" borderId="0" xfId="0" applyFont="1" applyFill="1" applyBorder="1" applyAlignment="1" applyProtection="1">
      <alignment horizontal="center" wrapText="1"/>
      <protection hidden="1"/>
    </xf>
    <xf numFmtId="0" fontId="3" fillId="33" borderId="0" xfId="0" applyFont="1" applyFill="1" applyBorder="1" applyAlignment="1" applyProtection="1">
      <alignment wrapText="1"/>
      <protection hidden="1"/>
    </xf>
    <xf numFmtId="43" fontId="10" fillId="33" borderId="0" xfId="0" applyNumberFormat="1" applyFont="1" applyFill="1" applyBorder="1" applyAlignment="1" applyProtection="1">
      <alignment/>
      <protection hidden="1"/>
    </xf>
    <xf numFmtId="0" fontId="60" fillId="33" borderId="0" xfId="0" applyFont="1" applyFill="1" applyBorder="1" applyAlignment="1" applyProtection="1">
      <alignment/>
      <protection hidden="1"/>
    </xf>
    <xf numFmtId="0" fontId="61" fillId="33" borderId="0" xfId="0" applyFont="1" applyFill="1" applyBorder="1" applyAlignment="1" applyProtection="1">
      <alignment/>
      <protection hidden="1"/>
    </xf>
    <xf numFmtId="0" fontId="2" fillId="33" borderId="53" xfId="0" applyFont="1" applyFill="1" applyBorder="1" applyAlignment="1" applyProtection="1">
      <alignment/>
      <protection hidden="1"/>
    </xf>
    <xf numFmtId="0" fontId="2" fillId="33" borderId="54" xfId="0" applyFont="1" applyFill="1" applyBorder="1" applyAlignment="1" applyProtection="1">
      <alignment/>
      <protection hidden="1"/>
    </xf>
    <xf numFmtId="0" fontId="2" fillId="33" borderId="54" xfId="0" applyFont="1" applyFill="1" applyBorder="1" applyAlignment="1" applyProtection="1">
      <alignment horizontal="center"/>
      <protection hidden="1"/>
    </xf>
    <xf numFmtId="0" fontId="2" fillId="50" borderId="0" xfId="0" applyFont="1" applyFill="1" applyBorder="1" applyAlignment="1" applyProtection="1">
      <alignment vertical="center"/>
      <protection hidden="1"/>
    </xf>
    <xf numFmtId="0" fontId="2" fillId="50" borderId="0" xfId="0" applyFont="1" applyFill="1" applyBorder="1" applyAlignment="1" applyProtection="1">
      <alignment/>
      <protection hidden="1"/>
    </xf>
    <xf numFmtId="0" fontId="57" fillId="50" borderId="0" xfId="47" applyFont="1" applyFill="1" applyBorder="1" applyAlignment="1" applyProtection="1">
      <alignment/>
      <protection hidden="1"/>
    </xf>
    <xf numFmtId="0" fontId="3" fillId="33" borderId="0" xfId="0" applyFont="1" applyFill="1" applyBorder="1" applyAlignment="1" applyProtection="1">
      <alignment vertical="top"/>
      <protection hidden="1"/>
    </xf>
    <xf numFmtId="0" fontId="2" fillId="33" borderId="55" xfId="0" applyFont="1" applyFill="1" applyBorder="1" applyAlignment="1" applyProtection="1">
      <alignment/>
      <protection hidden="1"/>
    </xf>
    <xf numFmtId="0" fontId="9" fillId="33" borderId="55" xfId="0" applyFont="1" applyFill="1" applyBorder="1" applyAlignment="1" applyProtection="1">
      <alignment/>
      <protection hidden="1"/>
    </xf>
    <xf numFmtId="177" fontId="9" fillId="33" borderId="56" xfId="0" applyNumberFormat="1" applyFont="1" applyFill="1" applyBorder="1" applyAlignment="1" applyProtection="1">
      <alignment/>
      <protection hidden="1"/>
    </xf>
    <xf numFmtId="2" fontId="9" fillId="33" borderId="56" xfId="0" applyNumberFormat="1" applyFont="1" applyFill="1" applyBorder="1" applyAlignment="1" applyProtection="1">
      <alignment/>
      <protection hidden="1"/>
    </xf>
    <xf numFmtId="176" fontId="9" fillId="33" borderId="57" xfId="0" applyNumberFormat="1" applyFont="1" applyFill="1" applyBorder="1" applyAlignment="1" applyProtection="1">
      <alignment/>
      <protection hidden="1"/>
    </xf>
    <xf numFmtId="0" fontId="9" fillId="33" borderId="58" xfId="0" applyFont="1" applyFill="1" applyBorder="1" applyAlignment="1" applyProtection="1">
      <alignment/>
      <protection hidden="1"/>
    </xf>
    <xf numFmtId="176" fontId="9" fillId="33" borderId="57" xfId="0" applyNumberFormat="1" applyFont="1" applyFill="1" applyBorder="1" applyAlignment="1" applyProtection="1">
      <alignment/>
      <protection hidden="1"/>
    </xf>
    <xf numFmtId="0" fontId="2" fillId="33" borderId="11" xfId="0" applyFont="1" applyFill="1" applyBorder="1" applyAlignment="1" applyProtection="1">
      <alignment horizontal="center"/>
      <protection hidden="1"/>
    </xf>
    <xf numFmtId="0" fontId="59" fillId="33" borderId="55" xfId="0" applyFont="1" applyFill="1" applyBorder="1" applyAlignment="1" applyProtection="1">
      <alignment vertical="center"/>
      <protection hidden="1"/>
    </xf>
    <xf numFmtId="0" fontId="59" fillId="33" borderId="55" xfId="0" applyFont="1" applyFill="1" applyBorder="1" applyAlignment="1" applyProtection="1">
      <alignment/>
      <protection hidden="1"/>
    </xf>
    <xf numFmtId="0" fontId="59" fillId="33" borderId="55" xfId="0" applyFont="1" applyFill="1" applyBorder="1" applyAlignment="1" applyProtection="1">
      <alignment horizontal="center"/>
      <protection hidden="1"/>
    </xf>
    <xf numFmtId="0" fontId="61" fillId="33" borderId="55" xfId="0" applyFont="1" applyFill="1" applyBorder="1" applyAlignment="1" applyProtection="1">
      <alignment horizontal="center" vertical="center"/>
      <protection hidden="1"/>
    </xf>
    <xf numFmtId="41" fontId="61" fillId="33" borderId="55" xfId="0" applyNumberFormat="1" applyFont="1" applyFill="1" applyBorder="1" applyAlignment="1" applyProtection="1">
      <alignment/>
      <protection hidden="1"/>
    </xf>
    <xf numFmtId="0" fontId="9" fillId="33" borderId="55" xfId="0" applyFont="1" applyFill="1" applyBorder="1" applyAlignment="1" applyProtection="1">
      <alignment horizontal="center" vertical="center"/>
      <protection hidden="1"/>
    </xf>
    <xf numFmtId="41" fontId="9" fillId="33" borderId="55" xfId="0" applyNumberFormat="1" applyFont="1" applyFill="1" applyBorder="1" applyAlignment="1" applyProtection="1">
      <alignment/>
      <protection hidden="1"/>
    </xf>
    <xf numFmtId="0" fontId="2" fillId="33" borderId="55" xfId="0" applyFont="1" applyFill="1" applyBorder="1" applyAlignment="1" applyProtection="1">
      <alignment horizontal="center" vertical="center"/>
      <protection hidden="1"/>
    </xf>
    <xf numFmtId="0" fontId="9" fillId="33" borderId="55" xfId="0" applyFont="1" applyFill="1" applyBorder="1" applyAlignment="1" applyProtection="1">
      <alignment horizontal="center"/>
      <protection hidden="1"/>
    </xf>
    <xf numFmtId="0" fontId="60" fillId="33" borderId="55" xfId="0" applyFont="1" applyFill="1" applyBorder="1" applyAlignment="1" applyProtection="1">
      <alignment horizontal="center" vertical="center"/>
      <protection hidden="1"/>
    </xf>
    <xf numFmtId="0" fontId="3" fillId="33" borderId="55" xfId="0" applyFont="1" applyFill="1" applyBorder="1" applyAlignment="1" applyProtection="1">
      <alignment/>
      <protection hidden="1"/>
    </xf>
    <xf numFmtId="0" fontId="9" fillId="33" borderId="55" xfId="0" applyFont="1" applyFill="1" applyBorder="1" applyAlignment="1" applyProtection="1">
      <alignment horizontal="center" vertical="top" wrapText="1"/>
      <protection hidden="1"/>
    </xf>
    <xf numFmtId="0" fontId="5" fillId="33" borderId="55" xfId="0" applyFont="1" applyFill="1" applyBorder="1" applyAlignment="1" applyProtection="1">
      <alignment/>
      <protection hidden="1"/>
    </xf>
    <xf numFmtId="0" fontId="60" fillId="33" borderId="55" xfId="0" applyFont="1" applyFill="1" applyBorder="1" applyAlignment="1" applyProtection="1">
      <alignment horizontal="center"/>
      <protection hidden="1"/>
    </xf>
    <xf numFmtId="0" fontId="63" fillId="33" borderId="55" xfId="0" applyFont="1" applyFill="1" applyBorder="1" applyAlignment="1" applyProtection="1">
      <alignment/>
      <protection hidden="1"/>
    </xf>
    <xf numFmtId="0" fontId="2" fillId="33" borderId="55" xfId="0" applyFont="1" applyFill="1" applyBorder="1" applyAlignment="1" applyProtection="1" quotePrefix="1">
      <alignment horizontal="center" vertical="center"/>
      <protection hidden="1"/>
    </xf>
    <xf numFmtId="0" fontId="63" fillId="33" borderId="55" xfId="0" applyFont="1" applyFill="1" applyBorder="1" applyAlignment="1" applyProtection="1">
      <alignment wrapText="1"/>
      <protection hidden="1"/>
    </xf>
    <xf numFmtId="41" fontId="60" fillId="33" borderId="55" xfId="0" applyNumberFormat="1" applyFont="1" applyFill="1" applyBorder="1" applyAlignment="1" applyProtection="1">
      <alignment/>
      <protection hidden="1"/>
    </xf>
    <xf numFmtId="43" fontId="60" fillId="33" borderId="55" xfId="0" applyNumberFormat="1" applyFont="1" applyFill="1" applyBorder="1" applyAlignment="1" applyProtection="1">
      <alignment/>
      <protection hidden="1"/>
    </xf>
    <xf numFmtId="0" fontId="9" fillId="33" borderId="55" xfId="0" applyFont="1" applyFill="1" applyBorder="1" applyAlignment="1" applyProtection="1" quotePrefix="1">
      <alignment horizontal="center"/>
      <protection hidden="1"/>
    </xf>
    <xf numFmtId="0" fontId="9" fillId="33" borderId="0" xfId="0" applyFont="1" applyFill="1" applyBorder="1" applyAlignment="1" applyProtection="1" quotePrefix="1">
      <alignment horizontal="center" vertical="center"/>
      <protection hidden="1"/>
    </xf>
    <xf numFmtId="0" fontId="2" fillId="33" borderId="59" xfId="0" applyFont="1" applyFill="1" applyBorder="1" applyAlignment="1" applyProtection="1">
      <alignment/>
      <protection hidden="1"/>
    </xf>
    <xf numFmtId="0" fontId="9" fillId="33" borderId="59" xfId="0" applyFont="1" applyFill="1" applyBorder="1" applyAlignment="1" applyProtection="1">
      <alignment vertical="center"/>
      <protection hidden="1"/>
    </xf>
    <xf numFmtId="0" fontId="60" fillId="33" borderId="0" xfId="0" applyFont="1" applyFill="1" applyBorder="1" applyAlignment="1" applyProtection="1">
      <alignment vertical="center"/>
      <protection hidden="1"/>
    </xf>
    <xf numFmtId="0" fontId="2" fillId="33" borderId="60" xfId="0" applyFont="1" applyFill="1" applyBorder="1" applyAlignment="1" applyProtection="1">
      <alignment/>
      <protection hidden="1"/>
    </xf>
    <xf numFmtId="0" fontId="9" fillId="33" borderId="59" xfId="0" applyFont="1" applyFill="1" applyBorder="1" applyAlignment="1" applyProtection="1">
      <alignment/>
      <protection hidden="1"/>
    </xf>
    <xf numFmtId="0" fontId="9" fillId="33" borderId="59" xfId="0" applyFont="1" applyFill="1" applyBorder="1" applyAlignment="1" applyProtection="1">
      <alignment horizontal="center" vertical="center"/>
      <protection hidden="1"/>
    </xf>
    <xf numFmtId="0" fontId="61" fillId="33" borderId="61" xfId="0" applyFont="1" applyFill="1" applyBorder="1" applyAlignment="1" applyProtection="1">
      <alignment horizontal="center" vertical="center"/>
      <protection hidden="1"/>
    </xf>
    <xf numFmtId="0" fontId="2" fillId="33" borderId="59" xfId="0" applyFont="1" applyFill="1" applyBorder="1" applyAlignment="1" applyProtection="1">
      <alignment horizontal="center" vertical="center"/>
      <protection hidden="1"/>
    </xf>
    <xf numFmtId="0" fontId="2" fillId="33" borderId="61" xfId="0" applyFont="1" applyFill="1" applyBorder="1" applyAlignment="1" applyProtection="1">
      <alignment horizontal="center" vertical="center"/>
      <protection hidden="1"/>
    </xf>
    <xf numFmtId="0" fontId="9" fillId="33" borderId="61" xfId="0" applyFont="1" applyFill="1" applyBorder="1" applyAlignment="1" applyProtection="1">
      <alignment horizontal="center" vertical="center"/>
      <protection hidden="1"/>
    </xf>
    <xf numFmtId="0" fontId="3" fillId="33" borderId="59" xfId="0" applyFont="1" applyFill="1" applyBorder="1" applyAlignment="1" applyProtection="1">
      <alignment/>
      <protection hidden="1"/>
    </xf>
    <xf numFmtId="0" fontId="63" fillId="33" borderId="61" xfId="0" applyFont="1" applyFill="1" applyBorder="1" applyAlignment="1" applyProtection="1">
      <alignment/>
      <protection hidden="1"/>
    </xf>
    <xf numFmtId="0" fontId="9" fillId="33" borderId="59" xfId="0" applyFont="1" applyFill="1" applyBorder="1" applyAlignment="1" applyProtection="1">
      <alignment wrapText="1"/>
      <protection hidden="1"/>
    </xf>
    <xf numFmtId="0" fontId="63" fillId="33" borderId="61" xfId="0" applyFont="1" applyFill="1" applyBorder="1" applyAlignment="1" applyProtection="1">
      <alignment wrapText="1"/>
      <protection hidden="1"/>
    </xf>
    <xf numFmtId="0" fontId="60" fillId="33" borderId="0" xfId="0" applyFont="1" applyFill="1" applyBorder="1" applyAlignment="1" applyProtection="1" quotePrefix="1">
      <alignment horizontal="center"/>
      <protection hidden="1"/>
    </xf>
    <xf numFmtId="0" fontId="60" fillId="33" borderId="55" xfId="0" applyFont="1" applyFill="1" applyBorder="1" applyAlignment="1" applyProtection="1" quotePrefix="1">
      <alignment horizontal="center"/>
      <protection hidden="1"/>
    </xf>
    <xf numFmtId="0" fontId="59" fillId="33" borderId="59" xfId="0" applyFont="1" applyFill="1" applyBorder="1" applyAlignment="1" applyProtection="1">
      <alignment/>
      <protection hidden="1"/>
    </xf>
    <xf numFmtId="0" fontId="59" fillId="33" borderId="61" xfId="0" applyFont="1" applyFill="1" applyBorder="1" applyAlignment="1" applyProtection="1">
      <alignment/>
      <protection hidden="1"/>
    </xf>
    <xf numFmtId="0" fontId="2" fillId="33" borderId="61" xfId="0" applyFont="1" applyFill="1" applyBorder="1" applyAlignment="1" applyProtection="1">
      <alignment/>
      <protection hidden="1"/>
    </xf>
    <xf numFmtId="41" fontId="59" fillId="33" borderId="55" xfId="0" applyNumberFormat="1" applyFont="1" applyFill="1" applyBorder="1" applyAlignment="1" applyProtection="1">
      <alignment/>
      <protection hidden="1"/>
    </xf>
    <xf numFmtId="0" fontId="9" fillId="33" borderId="60" xfId="0" applyFont="1" applyFill="1" applyBorder="1" applyAlignment="1" applyProtection="1">
      <alignment horizontal="center" vertical="center"/>
      <protection hidden="1"/>
    </xf>
    <xf numFmtId="0" fontId="60" fillId="33" borderId="61" xfId="0" applyFont="1" applyFill="1" applyBorder="1" applyAlignment="1" applyProtection="1">
      <alignment horizontal="center" vertical="center"/>
      <protection hidden="1"/>
    </xf>
    <xf numFmtId="0" fontId="9" fillId="33" borderId="61" xfId="0" applyFont="1" applyFill="1" applyBorder="1" applyAlignment="1" applyProtection="1">
      <alignment horizontal="center"/>
      <protection hidden="1"/>
    </xf>
    <xf numFmtId="0" fontId="9" fillId="33" borderId="61" xfId="0" applyFont="1" applyFill="1" applyBorder="1" applyAlignment="1" applyProtection="1">
      <alignment/>
      <protection hidden="1"/>
    </xf>
    <xf numFmtId="0" fontId="59" fillId="33" borderId="0" xfId="0" applyFont="1" applyFill="1" applyBorder="1" applyAlignment="1" applyProtection="1">
      <alignment vertical="center"/>
      <protection hidden="1"/>
    </xf>
    <xf numFmtId="0" fontId="2" fillId="33" borderId="62" xfId="0" applyFont="1" applyFill="1" applyBorder="1" applyAlignment="1" applyProtection="1">
      <alignment/>
      <protection hidden="1"/>
    </xf>
    <xf numFmtId="0" fontId="61" fillId="33" borderId="61" xfId="0" applyFont="1" applyFill="1" applyBorder="1" applyAlignment="1" applyProtection="1">
      <alignment/>
      <protection hidden="1"/>
    </xf>
    <xf numFmtId="0" fontId="9" fillId="33" borderId="61" xfId="0" applyFont="1" applyFill="1" applyBorder="1" applyAlignment="1" applyProtection="1" quotePrefix="1">
      <alignment horizontal="center"/>
      <protection hidden="1"/>
    </xf>
    <xf numFmtId="0" fontId="9" fillId="33" borderId="59" xfId="0" applyFont="1" applyFill="1" applyBorder="1" applyAlignment="1" applyProtection="1">
      <alignment horizontal="center"/>
      <protection hidden="1"/>
    </xf>
    <xf numFmtId="0" fontId="60" fillId="33" borderId="61" xfId="0" applyFont="1" applyFill="1" applyBorder="1" applyAlignment="1" applyProtection="1">
      <alignment horizontal="center"/>
      <protection hidden="1"/>
    </xf>
    <xf numFmtId="0" fontId="60" fillId="33" borderId="61" xfId="0" applyFont="1" applyFill="1" applyBorder="1" applyAlignment="1" applyProtection="1">
      <alignment/>
      <protection hidden="1"/>
    </xf>
    <xf numFmtId="41" fontId="60" fillId="33" borderId="61" xfId="0" applyNumberFormat="1" applyFont="1" applyFill="1" applyBorder="1" applyAlignment="1" applyProtection="1">
      <alignment/>
      <protection hidden="1"/>
    </xf>
    <xf numFmtId="0" fontId="60" fillId="33" borderId="61" xfId="0" applyFont="1" applyFill="1" applyBorder="1" applyAlignment="1" applyProtection="1" quotePrefix="1">
      <alignment horizontal="center"/>
      <protection hidden="1"/>
    </xf>
    <xf numFmtId="0" fontId="2" fillId="33" borderId="63" xfId="0" applyFont="1" applyFill="1" applyBorder="1" applyAlignment="1" applyProtection="1">
      <alignment vertical="center"/>
      <protection hidden="1"/>
    </xf>
    <xf numFmtId="0" fontId="3" fillId="33" borderId="64" xfId="0" applyFont="1" applyFill="1" applyBorder="1" applyAlignment="1" applyProtection="1">
      <alignment vertical="center"/>
      <protection hidden="1"/>
    </xf>
    <xf numFmtId="0" fontId="2" fillId="33" borderId="64" xfId="0" applyFont="1" applyFill="1" applyBorder="1" applyAlignment="1" applyProtection="1">
      <alignment vertical="center"/>
      <protection hidden="1"/>
    </xf>
    <xf numFmtId="0" fontId="2" fillId="33" borderId="65" xfId="0" applyFont="1" applyFill="1" applyBorder="1" applyAlignment="1" applyProtection="1">
      <alignment vertical="center"/>
      <protection hidden="1"/>
    </xf>
    <xf numFmtId="0" fontId="63" fillId="33" borderId="65" xfId="0" applyFont="1" applyFill="1" applyBorder="1" applyAlignment="1" applyProtection="1">
      <alignment vertical="center"/>
      <protection hidden="1"/>
    </xf>
    <xf numFmtId="0" fontId="63" fillId="33" borderId="65" xfId="0" applyFont="1" applyFill="1" applyBorder="1" applyAlignment="1" applyProtection="1">
      <alignment vertical="center" wrapText="1"/>
      <protection hidden="1"/>
    </xf>
    <xf numFmtId="0" fontId="3" fillId="33" borderId="25" xfId="0" applyFont="1" applyFill="1" applyBorder="1" applyAlignment="1" applyProtection="1">
      <alignment horizontal="center" vertical="center"/>
      <protection hidden="1"/>
    </xf>
    <xf numFmtId="14" fontId="2" fillId="33" borderId="0" xfId="0" applyNumberFormat="1" applyFont="1" applyFill="1" applyBorder="1" applyAlignment="1" applyProtection="1">
      <alignment horizontal="left"/>
      <protection hidden="1"/>
    </xf>
    <xf numFmtId="0" fontId="10" fillId="33" borderId="0" xfId="0" applyFont="1" applyFill="1" applyBorder="1" applyAlignment="1" applyProtection="1">
      <alignment/>
      <protection hidden="1"/>
    </xf>
    <xf numFmtId="0" fontId="60" fillId="34" borderId="0" xfId="0" applyFont="1" applyFill="1" applyBorder="1" applyAlignment="1" applyProtection="1" quotePrefix="1">
      <alignment horizontal="center" vertical="center"/>
      <protection hidden="1"/>
    </xf>
    <xf numFmtId="0" fontId="63" fillId="34" borderId="36" xfId="0" applyFont="1" applyFill="1" applyBorder="1" applyAlignment="1" applyProtection="1">
      <alignment/>
      <protection hidden="1"/>
    </xf>
    <xf numFmtId="0" fontId="63" fillId="35" borderId="36" xfId="0" applyFont="1" applyFill="1" applyBorder="1" applyAlignment="1" applyProtection="1">
      <alignment/>
      <protection hidden="1"/>
    </xf>
    <xf numFmtId="0" fontId="2" fillId="0" borderId="0" xfId="0" applyFont="1" applyFill="1" applyBorder="1" applyAlignment="1" applyProtection="1">
      <alignment horizontal="left"/>
      <protection hidden="1"/>
    </xf>
    <xf numFmtId="0" fontId="64" fillId="34" borderId="0" xfId="0" applyFont="1" applyFill="1" applyBorder="1" applyAlignment="1" applyProtection="1">
      <alignment/>
      <protection hidden="1"/>
    </xf>
    <xf numFmtId="0" fontId="65" fillId="34" borderId="0" xfId="0" applyFont="1" applyFill="1" applyBorder="1" applyAlignment="1" applyProtection="1">
      <alignment horizontal="center"/>
      <protection hidden="1"/>
    </xf>
    <xf numFmtId="0" fontId="65" fillId="34" borderId="0" xfId="0" applyFont="1" applyFill="1" applyBorder="1" applyAlignment="1" applyProtection="1">
      <alignment/>
      <protection hidden="1"/>
    </xf>
    <xf numFmtId="0" fontId="65" fillId="35" borderId="0" xfId="0" applyFont="1" applyFill="1" applyBorder="1" applyAlignment="1" applyProtection="1">
      <alignment horizontal="center" vertical="center"/>
      <protection hidden="1"/>
    </xf>
    <xf numFmtId="0" fontId="0" fillId="2" borderId="0" xfId="0" applyFill="1" applyAlignment="1" applyProtection="1">
      <alignment/>
      <protection locked="0"/>
    </xf>
    <xf numFmtId="0" fontId="0" fillId="2" borderId="0" xfId="0" applyFill="1" applyAlignment="1" applyProtection="1">
      <alignment horizontal="right"/>
      <protection locked="0"/>
    </xf>
    <xf numFmtId="0" fontId="9" fillId="43" borderId="0" xfId="0" applyFont="1" applyFill="1" applyBorder="1" applyAlignment="1" applyProtection="1">
      <alignment horizontal="center"/>
      <protection hidden="1"/>
    </xf>
    <xf numFmtId="0" fontId="9" fillId="45" borderId="0" xfId="0" applyFont="1" applyFill="1" applyBorder="1" applyAlignment="1" applyProtection="1">
      <alignment horizontal="center"/>
      <protection hidden="1"/>
    </xf>
    <xf numFmtId="0" fontId="9" fillId="47" borderId="0" xfId="0" applyFont="1" applyFill="1" applyBorder="1" applyAlignment="1" applyProtection="1">
      <alignment horizontal="center"/>
      <protection hidden="1"/>
    </xf>
    <xf numFmtId="0" fontId="9" fillId="44" borderId="0" xfId="0" applyFont="1" applyFill="1" applyBorder="1" applyAlignment="1" applyProtection="1">
      <alignment horizontal="center"/>
      <protection hidden="1"/>
    </xf>
    <xf numFmtId="0" fontId="9" fillId="38" borderId="0" xfId="0" applyFont="1" applyFill="1" applyBorder="1" applyAlignment="1" applyProtection="1">
      <alignment horizontal="center"/>
      <protection hidden="1"/>
    </xf>
    <xf numFmtId="0" fontId="9" fillId="36" borderId="0" xfId="0" applyFont="1" applyFill="1" applyBorder="1" applyAlignment="1" applyProtection="1">
      <alignment horizontal="center"/>
      <protection hidden="1"/>
    </xf>
    <xf numFmtId="0" fontId="9" fillId="41" borderId="0" xfId="0" applyFont="1" applyFill="1" applyBorder="1" applyAlignment="1" applyProtection="1">
      <alignment horizontal="center"/>
      <protection hidden="1"/>
    </xf>
    <xf numFmtId="0" fontId="9" fillId="34" borderId="0" xfId="0" applyFont="1" applyFill="1" applyBorder="1" applyAlignment="1" applyProtection="1" quotePrefix="1">
      <alignment horizontal="center"/>
      <protection hidden="1"/>
    </xf>
    <xf numFmtId="0" fontId="9" fillId="34" borderId="0" xfId="0" applyFont="1" applyFill="1" applyBorder="1" applyAlignment="1" applyProtection="1">
      <alignment horizontal="center"/>
      <protection hidden="1"/>
    </xf>
    <xf numFmtId="0" fontId="45" fillId="2" borderId="0" xfId="0" applyFont="1" applyFill="1" applyAlignment="1" applyProtection="1">
      <alignment horizontal="left"/>
      <protection hidden="1" locked="0"/>
    </xf>
    <xf numFmtId="0" fontId="45" fillId="2" borderId="0" xfId="0" applyFont="1" applyFill="1" applyAlignment="1" applyProtection="1">
      <alignment horizontal="left"/>
      <protection locked="0"/>
    </xf>
    <xf numFmtId="14" fontId="45" fillId="2" borderId="0" xfId="0" applyNumberFormat="1" applyFont="1" applyFill="1" applyAlignment="1" applyProtection="1">
      <alignment horizontal="left"/>
      <protection locked="0"/>
    </xf>
    <xf numFmtId="0" fontId="0" fillId="33" borderId="0" xfId="0" applyFill="1" applyAlignment="1">
      <alignment horizontal="left" vertical="top" wrapText="1"/>
    </xf>
    <xf numFmtId="0" fontId="0" fillId="33" borderId="0" xfId="0" applyFill="1" applyAlignment="1">
      <alignment horizontal="left" vertical="top"/>
    </xf>
    <xf numFmtId="0" fontId="45" fillId="33" borderId="0" xfId="0" applyFont="1" applyFill="1" applyAlignment="1">
      <alignment horizontal="left" wrapText="1"/>
    </xf>
    <xf numFmtId="0" fontId="9" fillId="34" borderId="0" xfId="0" applyFont="1" applyFill="1" applyBorder="1" applyAlignment="1" applyProtection="1">
      <alignment horizontal="left" vertical="center" wrapText="1"/>
      <protection hidden="1"/>
    </xf>
    <xf numFmtId="0" fontId="10" fillId="34" borderId="0" xfId="0" applyFont="1" applyFill="1" applyBorder="1" applyAlignment="1" applyProtection="1">
      <alignment horizontal="left" vertical="center"/>
      <protection hidden="1"/>
    </xf>
    <xf numFmtId="0" fontId="65" fillId="34" borderId="0" xfId="0" applyFont="1" applyFill="1" applyBorder="1" applyAlignment="1" applyProtection="1">
      <alignment horizontal="center"/>
      <protection hidden="1"/>
    </xf>
    <xf numFmtId="0" fontId="9" fillId="41" borderId="0" xfId="0" applyFont="1" applyFill="1" applyBorder="1" applyAlignment="1" applyProtection="1">
      <alignment horizontal="center"/>
      <protection hidden="1"/>
    </xf>
    <xf numFmtId="0" fontId="9" fillId="39" borderId="0" xfId="0" applyFont="1" applyFill="1" applyBorder="1" applyAlignment="1" applyProtection="1">
      <alignment horizontal="center"/>
      <protection hidden="1"/>
    </xf>
    <xf numFmtId="0" fontId="9" fillId="34" borderId="0" xfId="0" applyFont="1" applyFill="1" applyBorder="1" applyAlignment="1" applyProtection="1">
      <alignment horizontal="left" vertical="center"/>
      <protection hidden="1"/>
    </xf>
    <xf numFmtId="0" fontId="3" fillId="34" borderId="0" xfId="0" applyFont="1" applyFill="1" applyBorder="1" applyAlignment="1" applyProtection="1">
      <alignment horizontal="left" vertical="center"/>
      <protection hidden="1"/>
    </xf>
    <xf numFmtId="0" fontId="6" fillId="0" borderId="0" xfId="0" applyFont="1" applyFill="1" applyBorder="1" applyAlignment="1">
      <alignment/>
    </xf>
    <xf numFmtId="0" fontId="9" fillId="34" borderId="0" xfId="0" applyFont="1" applyFill="1" applyBorder="1" applyAlignment="1" applyProtection="1">
      <alignment horizontal="left" wrapText="1"/>
      <protection hidden="1"/>
    </xf>
    <xf numFmtId="0" fontId="3" fillId="34" borderId="0" xfId="0" applyFont="1" applyFill="1" applyBorder="1" applyAlignment="1" applyProtection="1">
      <alignment horizontal="left"/>
      <protection hidden="1"/>
    </xf>
    <xf numFmtId="0" fontId="9" fillId="47" borderId="0" xfId="0" applyFont="1" applyFill="1" applyBorder="1" applyAlignment="1" applyProtection="1">
      <alignment horizontal="center"/>
      <protection hidden="1"/>
    </xf>
    <xf numFmtId="0" fontId="9" fillId="44" borderId="0" xfId="0" applyFont="1" applyFill="1" applyBorder="1" applyAlignment="1" applyProtection="1">
      <alignment horizontal="center"/>
      <protection hidden="1"/>
    </xf>
    <xf numFmtId="0" fontId="9" fillId="38" borderId="0" xfId="0" applyFont="1" applyFill="1" applyBorder="1" applyAlignment="1" applyProtection="1">
      <alignment horizontal="center"/>
      <protection hidden="1"/>
    </xf>
    <xf numFmtId="0" fontId="9" fillId="36" borderId="0" xfId="0" applyFont="1" applyFill="1" applyBorder="1" applyAlignment="1" applyProtection="1">
      <alignment horizontal="center"/>
      <protection hidden="1"/>
    </xf>
    <xf numFmtId="0" fontId="66" fillId="0" borderId="0" xfId="0" applyFont="1" applyFill="1" applyBorder="1" applyAlignment="1" applyProtection="1">
      <alignment horizontal="center" vertical="center"/>
      <protection hidden="1"/>
    </xf>
    <xf numFmtId="0" fontId="9" fillId="43" borderId="0" xfId="0" applyFont="1" applyFill="1" applyBorder="1" applyAlignment="1" applyProtection="1">
      <alignment horizontal="center"/>
      <protection hidden="1"/>
    </xf>
    <xf numFmtId="0" fontId="9" fillId="45" borderId="0" xfId="0" applyFont="1" applyFill="1" applyBorder="1" applyAlignment="1" applyProtection="1">
      <alignment horizontal="center"/>
      <protection hidden="1"/>
    </xf>
    <xf numFmtId="0" fontId="9" fillId="34" borderId="0" xfId="0" applyFont="1" applyFill="1" applyBorder="1" applyAlignment="1" applyProtection="1" quotePrefix="1">
      <alignment horizontal="center"/>
      <protection hidden="1"/>
    </xf>
    <xf numFmtId="0" fontId="9" fillId="34" borderId="0" xfId="0" applyFont="1" applyFill="1" applyBorder="1" applyAlignment="1" applyProtection="1">
      <alignment horizontal="center"/>
      <protection hidden="1"/>
    </xf>
    <xf numFmtId="0" fontId="67" fillId="35" borderId="0" xfId="0" applyFont="1" applyFill="1" applyAlignment="1">
      <alignment horizontal="center"/>
    </xf>
    <xf numFmtId="0" fontId="67" fillId="35" borderId="0" xfId="0" applyFont="1" applyFill="1" applyBorder="1" applyAlignment="1">
      <alignment horizontal="center"/>
    </xf>
    <xf numFmtId="0" fontId="9" fillId="33" borderId="0" xfId="0" applyFont="1" applyFill="1" applyBorder="1" applyAlignment="1" applyProtection="1">
      <alignment horizontal="left" vertical="center" wrapText="1"/>
      <protection hidden="1"/>
    </xf>
    <xf numFmtId="0" fontId="9" fillId="33" borderId="59" xfId="0" applyFont="1" applyFill="1" applyBorder="1" applyAlignment="1" applyProtection="1">
      <alignment horizontal="left" vertical="center" wrapText="1"/>
      <protection hidden="1"/>
    </xf>
    <xf numFmtId="0" fontId="9" fillId="33" borderId="0" xfId="0" applyFont="1" applyFill="1" applyBorder="1" applyAlignment="1" applyProtection="1" quotePrefix="1">
      <alignment horizontal="center"/>
      <protection hidden="1"/>
    </xf>
    <xf numFmtId="0" fontId="9" fillId="33" borderId="59" xfId="0" applyFont="1" applyFill="1" applyBorder="1" applyAlignment="1" applyProtection="1" quotePrefix="1">
      <alignment horizontal="center"/>
      <protection hidden="1"/>
    </xf>
    <xf numFmtId="0" fontId="3" fillId="33" borderId="0" xfId="0" applyFont="1" applyFill="1" applyBorder="1" applyAlignment="1" applyProtection="1">
      <alignment horizontal="left" vertical="center"/>
      <protection hidden="1"/>
    </xf>
    <xf numFmtId="0" fontId="3" fillId="33" borderId="59" xfId="0" applyFont="1" applyFill="1" applyBorder="1" applyAlignment="1" applyProtection="1">
      <alignment horizontal="left" vertical="center"/>
      <protection hidden="1"/>
    </xf>
    <xf numFmtId="0" fontId="10" fillId="33" borderId="0" xfId="0" applyFont="1" applyFill="1" applyBorder="1" applyAlignment="1" applyProtection="1">
      <alignment/>
      <protection hidden="1"/>
    </xf>
    <xf numFmtId="0" fontId="10" fillId="33" borderId="0" xfId="0" applyFont="1" applyFill="1" applyBorder="1" applyAlignment="1" applyProtection="1">
      <alignment horizontal="center"/>
      <protection hidden="1"/>
    </xf>
    <xf numFmtId="0" fontId="2" fillId="33" borderId="0" xfId="0" applyFont="1" applyFill="1" applyBorder="1" applyAlignment="1" applyProtection="1">
      <alignment horizontal="left"/>
      <protection hidden="1"/>
    </xf>
    <xf numFmtId="0" fontId="2" fillId="33" borderId="53" xfId="0" applyFont="1" applyFill="1" applyBorder="1" applyAlignment="1" applyProtection="1">
      <alignment horizontal="left"/>
      <protection hidden="1"/>
    </xf>
    <xf numFmtId="0" fontId="3" fillId="33" borderId="0" xfId="0" applyFont="1" applyFill="1" applyBorder="1" applyAlignment="1" applyProtection="1">
      <alignment horizontal="left" wrapText="1"/>
      <protection hidden="1"/>
    </xf>
    <xf numFmtId="0" fontId="9" fillId="33" borderId="0" xfId="0" applyFont="1" applyFill="1" applyBorder="1" applyAlignment="1" applyProtection="1">
      <alignment horizontal="left" vertical="top" wrapText="1"/>
      <protection hidden="1"/>
    </xf>
    <xf numFmtId="0" fontId="9" fillId="33" borderId="0" xfId="0" applyFont="1" applyFill="1" applyBorder="1" applyAlignment="1" applyProtection="1">
      <alignment horizontal="center"/>
      <protection hidden="1"/>
    </xf>
    <xf numFmtId="0" fontId="9" fillId="33" borderId="59" xfId="0" applyFont="1" applyFill="1" applyBorder="1" applyAlignment="1" applyProtection="1">
      <alignment horizontal="center"/>
      <protection hidden="1"/>
    </xf>
    <xf numFmtId="0" fontId="9" fillId="33" borderId="0" xfId="0" applyFont="1" applyFill="1" applyBorder="1" applyAlignment="1" applyProtection="1">
      <alignment horizontal="left" vertical="center"/>
      <protection hidden="1"/>
    </xf>
    <xf numFmtId="0" fontId="9" fillId="33" borderId="59" xfId="0" applyFont="1" applyFill="1" applyBorder="1" applyAlignment="1" applyProtection="1">
      <alignment horizontal="left" vertical="center"/>
      <protection hidden="1"/>
    </xf>
    <xf numFmtId="0" fontId="6" fillId="33" borderId="0" xfId="0" applyFont="1" applyFill="1" applyBorder="1" applyAlignment="1" applyProtection="1">
      <alignment/>
      <protection hidden="1"/>
    </xf>
    <xf numFmtId="0" fontId="6" fillId="33" borderId="59" xfId="0" applyFont="1" applyFill="1" applyBorder="1" applyAlignment="1" applyProtection="1">
      <alignment/>
      <protection hidden="1"/>
    </xf>
    <xf numFmtId="0" fontId="9" fillId="33" borderId="0" xfId="0" applyFont="1" applyFill="1" applyBorder="1" applyAlignment="1" applyProtection="1">
      <alignment horizontal="left" wrapText="1"/>
      <protection hidden="1"/>
    </xf>
    <xf numFmtId="0" fontId="9" fillId="33" borderId="59" xfId="0" applyFont="1" applyFill="1" applyBorder="1" applyAlignment="1" applyProtection="1">
      <alignment horizontal="left" wrapText="1"/>
      <protection hidden="1"/>
    </xf>
    <xf numFmtId="0" fontId="3" fillId="33" borderId="0" xfId="0" applyFont="1" applyFill="1" applyBorder="1" applyAlignment="1" applyProtection="1">
      <alignment horizontal="left"/>
      <protection hidden="1"/>
    </xf>
    <xf numFmtId="0" fontId="3" fillId="33" borderId="59" xfId="0" applyFont="1" applyFill="1" applyBorder="1" applyAlignment="1" applyProtection="1">
      <alignment horizontal="left"/>
      <protection hidden="1"/>
    </xf>
    <xf numFmtId="0" fontId="7" fillId="50" borderId="0" xfId="0" applyFont="1" applyFill="1" applyBorder="1" applyAlignment="1" applyProtection="1">
      <alignment horizontal="left"/>
      <protection hidden="1"/>
    </xf>
    <xf numFmtId="0" fontId="10" fillId="50" borderId="0" xfId="0" applyFont="1" applyFill="1" applyBorder="1" applyAlignment="1" applyProtection="1">
      <alignment horizontal="left"/>
      <protection hidden="1"/>
    </xf>
    <xf numFmtId="0" fontId="9" fillId="33" borderId="0" xfId="0" applyFont="1" applyFill="1" applyBorder="1" applyAlignment="1" applyProtection="1">
      <alignment/>
      <protection hidden="1"/>
    </xf>
    <xf numFmtId="0" fontId="9" fillId="33" borderId="0" xfId="0" applyFont="1" applyFill="1" applyBorder="1" applyAlignment="1" applyProtection="1">
      <alignment horizontal="left"/>
      <protection hidden="1"/>
    </xf>
    <xf numFmtId="0" fontId="5" fillId="33" borderId="0" xfId="0" applyFont="1" applyFill="1" applyBorder="1" applyAlignment="1" applyProtection="1">
      <alignment horizontal="left" vertical="top" wrapText="1"/>
      <protection hidden="1"/>
    </xf>
    <xf numFmtId="2" fontId="9" fillId="49" borderId="30" xfId="0" applyNumberFormat="1" applyFont="1" applyFill="1" applyBorder="1" applyAlignment="1" applyProtection="1">
      <alignment/>
      <protection hidden="1"/>
    </xf>
    <xf numFmtId="2" fontId="9" fillId="49" borderId="18" xfId="0" applyNumberFormat="1" applyFont="1" applyFill="1" applyBorder="1" applyAlignment="1" applyProtection="1">
      <alignment/>
      <protection hidden="1"/>
    </xf>
    <xf numFmtId="2" fontId="9" fillId="49" borderId="30" xfId="0" applyNumberFormat="1" applyFont="1" applyFill="1" applyBorder="1" applyAlignment="1" applyProtection="1">
      <alignment vertical="center"/>
      <protection hidden="1"/>
    </xf>
    <xf numFmtId="2" fontId="9" fillId="49" borderId="18" xfId="0" applyNumberFormat="1" applyFont="1" applyFill="1" applyBorder="1" applyAlignment="1" applyProtection="1">
      <alignment vertical="center"/>
      <protection hidden="1"/>
    </xf>
    <xf numFmtId="2" fontId="9" fillId="49" borderId="39" xfId="0" applyNumberFormat="1" applyFont="1" applyFill="1" applyBorder="1" applyAlignment="1" applyProtection="1">
      <alignment vertical="center"/>
      <protection hidden="1"/>
    </xf>
    <xf numFmtId="2" fontId="9" fillId="49" borderId="47" xfId="0" applyNumberFormat="1" applyFont="1" applyFill="1" applyBorder="1" applyAlignment="1" applyProtection="1">
      <alignment vertical="center"/>
      <protection hidden="1"/>
    </xf>
    <xf numFmtId="2" fontId="9" fillId="49" borderId="50" xfId="0" applyNumberFormat="1" applyFont="1" applyFill="1" applyBorder="1" applyAlignment="1" applyProtection="1">
      <alignment/>
      <protection hidden="1"/>
    </xf>
    <xf numFmtId="2" fontId="9" fillId="49" borderId="23" xfId="0" applyNumberFormat="1" applyFont="1" applyFill="1" applyBorder="1" applyAlignment="1" applyProtection="1">
      <alignment/>
      <protection hidden="1"/>
    </xf>
    <xf numFmtId="2" fontId="9" fillId="49" borderId="39" xfId="0" applyNumberFormat="1" applyFont="1" applyFill="1" applyBorder="1" applyAlignment="1" applyProtection="1">
      <alignment/>
      <protection hidden="1"/>
    </xf>
    <xf numFmtId="2" fontId="9" fillId="49" borderId="47" xfId="0" applyNumberFormat="1" applyFont="1" applyFill="1" applyBorder="1" applyAlignment="1" applyProtection="1">
      <alignment/>
      <protection hidden="1"/>
    </xf>
    <xf numFmtId="0" fontId="7" fillId="2" borderId="0" xfId="47" applyFont="1" applyFill="1" applyAlignment="1" applyProtection="1">
      <alignment horizontal="left"/>
      <protection hidden="1"/>
    </xf>
    <xf numFmtId="0" fontId="45" fillId="2" borderId="0" xfId="0" applyFont="1" applyFill="1" applyAlignment="1" applyProtection="1">
      <alignment horizontal="left"/>
      <protection hidden="1"/>
    </xf>
    <xf numFmtId="14" fontId="45" fillId="2" borderId="0" xfId="0" applyNumberFormat="1" applyFont="1" applyFill="1" applyAlignment="1" applyProtection="1">
      <alignment horizontal="left"/>
      <protection hidden="1"/>
    </xf>
    <xf numFmtId="0" fontId="45" fillId="2" borderId="0" xfId="0" applyFont="1" applyFill="1" applyAlignment="1" applyProtection="1">
      <alignment horizontal="left"/>
      <protection hidden="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0</xdr:row>
      <xdr:rowOff>180975</xdr:rowOff>
    </xdr:from>
    <xdr:to>
      <xdr:col>1</xdr:col>
      <xdr:colOff>3019425</xdr:colOff>
      <xdr:row>1</xdr:row>
      <xdr:rowOff>123825</xdr:rowOff>
    </xdr:to>
    <xdr:pic>
      <xdr:nvPicPr>
        <xdr:cNvPr id="1" name="Grafik 4" descr="logo gross.png"/>
        <xdr:cNvPicPr preferRelativeResize="1">
          <a:picLocks noChangeAspect="1"/>
        </xdr:cNvPicPr>
      </xdr:nvPicPr>
      <xdr:blipFill>
        <a:blip r:embed="rId1"/>
        <a:stretch>
          <a:fillRect/>
        </a:stretch>
      </xdr:blipFill>
      <xdr:spPr>
        <a:xfrm>
          <a:off x="523875" y="180975"/>
          <a:ext cx="3048000" cy="857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wst_abrechnung_mit%20jahresabgleich.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undangaben"/>
      <sheetName val="Abrechnung1"/>
      <sheetName val="Druck1"/>
      <sheetName val="Abrechnung2"/>
      <sheetName val="Druck2"/>
      <sheetName val="Abrechnung3"/>
      <sheetName val="Druck3"/>
      <sheetName val="Abrechnung4"/>
      <sheetName val="Druck4"/>
      <sheetName val="Geschäftsjahr"/>
      <sheetName val="Korrekturformular"/>
      <sheetName val="Differenzeingabe"/>
      <sheetName val="Jahresabstimmung"/>
      <sheetName val="Anleitung"/>
    </sheetNames>
    <sheetDataSet>
      <sheetData sheetId="9">
        <row r="40">
          <cell r="M40">
            <v>0</v>
          </cell>
        </row>
        <row r="42">
          <cell r="M42">
            <v>0</v>
          </cell>
        </row>
        <row r="44">
          <cell r="M44">
            <v>0</v>
          </cell>
        </row>
        <row r="47">
          <cell r="M47">
            <v>0</v>
          </cell>
        </row>
      </sheetData>
      <sheetData sheetId="11">
        <row r="33">
          <cell r="CC33">
            <v>0</v>
          </cell>
        </row>
        <row r="35">
          <cell r="CC35">
            <v>0</v>
          </cell>
        </row>
        <row r="37">
          <cell r="CC37">
            <v>0</v>
          </cell>
        </row>
        <row r="40">
          <cell r="CC4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wiss-admin.ch/" TargetMode="External" /><Relationship Id="rId2" Type="http://schemas.openxmlformats.org/officeDocument/2006/relationships/hyperlink" Target="http://www.clarina.ch/" TargetMode="External" /><Relationship Id="rId3" Type="http://schemas.openxmlformats.org/officeDocument/2006/relationships/hyperlink" Target="http://www.treuhandservices.ch/" TargetMode="External" /><Relationship Id="rId4" Type="http://schemas.openxmlformats.org/officeDocument/2006/relationships/hyperlink" Target="mailto:info@clarina.ch"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6"/>
  <sheetViews>
    <sheetView showGridLines="0" showRowColHeaders="0" tabSelected="1" zoomScalePageLayoutView="0" workbookViewId="0" topLeftCell="A1">
      <selection activeCell="E3" sqref="E3:F3"/>
    </sheetView>
  </sheetViews>
  <sheetFormatPr defaultColWidth="11.421875" defaultRowHeight="15"/>
  <cols>
    <col min="1" max="1" width="8.28125" style="2" customWidth="1"/>
    <col min="2" max="2" width="77.57421875" style="2" customWidth="1"/>
    <col min="3" max="3" width="11.421875" style="2" customWidth="1"/>
    <col min="4" max="4" width="27.140625" style="2" customWidth="1"/>
    <col min="5" max="5" width="7.8515625" style="2" customWidth="1"/>
    <col min="6" max="6" width="23.7109375" style="2" customWidth="1"/>
    <col min="7" max="16384" width="11.421875" style="2" customWidth="1"/>
  </cols>
  <sheetData>
    <row r="1" ht="72" customHeight="1">
      <c r="A1" s="1"/>
    </row>
    <row r="2" spans="2:6" ht="48" customHeight="1">
      <c r="B2" s="6" t="s">
        <v>6</v>
      </c>
      <c r="C2" s="15"/>
      <c r="D2" s="936" t="s">
        <v>17</v>
      </c>
      <c r="E2" s="936"/>
      <c r="F2" s="936"/>
    </row>
    <row r="3" spans="2:6" ht="22.5" customHeight="1">
      <c r="B3" s="3"/>
      <c r="D3" s="11" t="s">
        <v>8</v>
      </c>
      <c r="E3" s="932" t="s">
        <v>79</v>
      </c>
      <c r="F3" s="932"/>
    </row>
    <row r="4" spans="2:6" ht="15">
      <c r="B4" s="5" t="s">
        <v>7</v>
      </c>
      <c r="D4" s="11" t="s">
        <v>10</v>
      </c>
      <c r="E4" s="931" t="s">
        <v>80</v>
      </c>
      <c r="F4" s="931"/>
    </row>
    <row r="5" spans="2:6" ht="15">
      <c r="B5" s="934" t="s">
        <v>93</v>
      </c>
      <c r="D5" s="11" t="s">
        <v>11</v>
      </c>
      <c r="E5" s="19">
        <v>5555</v>
      </c>
      <c r="F5" s="16" t="s">
        <v>81</v>
      </c>
    </row>
    <row r="6" spans="2:6" ht="15">
      <c r="B6" s="935"/>
      <c r="D6" s="13"/>
      <c r="E6" s="17"/>
      <c r="F6" s="18"/>
    </row>
    <row r="7" spans="2:6" ht="15">
      <c r="B7" s="935"/>
      <c r="D7" s="11" t="s">
        <v>12</v>
      </c>
      <c r="E7" s="995" t="s">
        <v>82</v>
      </c>
      <c r="F7" s="995"/>
    </row>
    <row r="8" spans="2:6" ht="15">
      <c r="B8" s="935"/>
      <c r="D8" s="12" t="s">
        <v>18</v>
      </c>
      <c r="E8" s="996"/>
      <c r="F8" s="996"/>
    </row>
    <row r="9" spans="2:6" ht="13.5" customHeight="1">
      <c r="B9" s="935"/>
      <c r="D9" s="14" t="s">
        <v>14</v>
      </c>
      <c r="E9" s="996" t="s">
        <v>83</v>
      </c>
      <c r="F9" s="996"/>
    </row>
    <row r="10" spans="2:6" ht="17.25" customHeight="1">
      <c r="B10" s="935"/>
      <c r="D10" s="14" t="s">
        <v>16</v>
      </c>
      <c r="E10" s="996" t="s">
        <v>84</v>
      </c>
      <c r="F10" s="996"/>
    </row>
    <row r="11" spans="2:6" ht="17.25" customHeight="1">
      <c r="B11" s="935"/>
      <c r="D11" s="14" t="s">
        <v>86</v>
      </c>
      <c r="E11" s="997">
        <v>43566</v>
      </c>
      <c r="F11" s="996"/>
    </row>
    <row r="12" spans="2:6" ht="17.25" customHeight="1">
      <c r="B12" s="935"/>
      <c r="D12" s="14" t="s">
        <v>19</v>
      </c>
      <c r="E12" s="996" t="str">
        <f>"01.01."&amp;E13&amp;" - 31.12."&amp;E13</f>
        <v>01.01.2018 - 31.12.2018</v>
      </c>
      <c r="F12" s="996"/>
    </row>
    <row r="13" spans="2:6" ht="14.25" customHeight="1">
      <c r="B13" s="935"/>
      <c r="D13" s="12" t="s">
        <v>63</v>
      </c>
      <c r="E13" s="998">
        <v>2018</v>
      </c>
      <c r="F13" s="13"/>
    </row>
    <row r="14" spans="2:6" ht="15">
      <c r="B14" s="935"/>
      <c r="D14" s="12"/>
      <c r="E14" s="932"/>
      <c r="F14" s="932"/>
    </row>
    <row r="15" spans="2:6" ht="15">
      <c r="B15" s="7"/>
      <c r="C15" s="7"/>
      <c r="D15" s="12"/>
      <c r="E15" s="933"/>
      <c r="F15" s="933"/>
    </row>
    <row r="16" spans="2:6" ht="15">
      <c r="B16" s="8" t="s">
        <v>9</v>
      </c>
      <c r="C16" s="7"/>
      <c r="D16" s="12"/>
      <c r="E16" s="12"/>
      <c r="F16" s="12"/>
    </row>
    <row r="17" spans="2:6" ht="15">
      <c r="B17" s="2" t="s">
        <v>90</v>
      </c>
      <c r="C17" s="7"/>
      <c r="D17" s="12"/>
      <c r="E17" s="12"/>
      <c r="F17" s="12"/>
    </row>
    <row r="18" spans="2:6" ht="15">
      <c r="B18" s="8" t="s">
        <v>87</v>
      </c>
      <c r="C18" s="7"/>
      <c r="D18" s="12"/>
      <c r="E18" s="12"/>
      <c r="F18" s="12"/>
    </row>
    <row r="19" spans="2:4" ht="15">
      <c r="B19" s="8" t="s">
        <v>88</v>
      </c>
      <c r="C19" s="10"/>
      <c r="D19" s="122" t="s">
        <v>66</v>
      </c>
    </row>
    <row r="20" spans="4:6" ht="15">
      <c r="D20" s="12" t="s">
        <v>67</v>
      </c>
      <c r="E20" s="920">
        <v>7.7</v>
      </c>
      <c r="F20" s="12"/>
    </row>
    <row r="21" spans="2:6" ht="15">
      <c r="B21" s="4" t="s">
        <v>91</v>
      </c>
      <c r="D21" s="12" t="s">
        <v>68</v>
      </c>
      <c r="E21" s="920">
        <v>2.5</v>
      </c>
      <c r="F21" s="12"/>
    </row>
    <row r="22" spans="2:6" ht="15">
      <c r="B22" s="2" t="s">
        <v>92</v>
      </c>
      <c r="D22" s="12" t="s">
        <v>44</v>
      </c>
      <c r="E22" s="920">
        <v>3.7</v>
      </c>
      <c r="F22" s="12"/>
    </row>
    <row r="23" spans="4:6" ht="15">
      <c r="D23" s="12" t="s">
        <v>65</v>
      </c>
      <c r="E23" s="921" t="s">
        <v>64</v>
      </c>
      <c r="F23" s="12"/>
    </row>
    <row r="24" spans="2:6" ht="15">
      <c r="B24" s="4" t="s">
        <v>89</v>
      </c>
      <c r="D24" s="12"/>
      <c r="E24" s="12"/>
      <c r="F24" s="12"/>
    </row>
    <row r="25" spans="2:6" ht="15">
      <c r="B25" s="4" t="s">
        <v>13</v>
      </c>
      <c r="D25" s="12"/>
      <c r="E25" s="12"/>
      <c r="F25" s="12"/>
    </row>
    <row r="26" spans="2:6" ht="15">
      <c r="B26" s="9" t="s">
        <v>15</v>
      </c>
      <c r="D26" s="12"/>
      <c r="E26" s="12"/>
      <c r="F26" s="12"/>
    </row>
  </sheetData>
  <sheetProtection password="E294" sheet="1"/>
  <mergeCells count="12">
    <mergeCell ref="D2:F2"/>
    <mergeCell ref="E8:F8"/>
    <mergeCell ref="E12:F12"/>
    <mergeCell ref="E14:F14"/>
    <mergeCell ref="E3:F3"/>
    <mergeCell ref="E4:F4"/>
    <mergeCell ref="E7:F7"/>
    <mergeCell ref="E9:F9"/>
    <mergeCell ref="E10:F10"/>
    <mergeCell ref="E15:F15"/>
    <mergeCell ref="B5:B14"/>
    <mergeCell ref="E11:F11"/>
  </mergeCells>
  <hyperlinks>
    <hyperlink ref="B25" r:id="rId1" display="www.swiss-admin.ch"/>
    <hyperlink ref="B26" r:id="rId2" display="www.clarina.ch"/>
    <hyperlink ref="B24" r:id="rId3" display="www.treuhandservices.ch"/>
    <hyperlink ref="B21" r:id="rId4" display="info@clarina.ch"/>
  </hyperlinks>
  <printOptions/>
  <pageMargins left="0.7" right="0.7" top="0.787401575" bottom="0.787401575" header="0.3" footer="0.3"/>
  <pageSetup horizontalDpi="1200" verticalDpi="1200" orientation="portrait" paperSize="9" r:id="rId6"/>
  <drawing r:id="rId5"/>
</worksheet>
</file>

<file path=xl/worksheets/sheet2.xml><?xml version="1.0" encoding="utf-8"?>
<worksheet xmlns="http://schemas.openxmlformats.org/spreadsheetml/2006/main" xmlns:r="http://schemas.openxmlformats.org/officeDocument/2006/relationships">
  <dimension ref="A2:BO72"/>
  <sheetViews>
    <sheetView showGridLines="0" showRowColHeaders="0" zoomScalePageLayoutView="0" workbookViewId="0" topLeftCell="A1">
      <selection activeCell="W56" sqref="W56"/>
    </sheetView>
  </sheetViews>
  <sheetFormatPr defaultColWidth="11.421875" defaultRowHeight="15"/>
  <cols>
    <col min="1" max="1" width="1.8515625" style="22" bestFit="1" customWidth="1"/>
    <col min="2" max="2" width="10.8515625" style="20" customWidth="1"/>
    <col min="3" max="3" width="4.8515625" style="20" customWidth="1"/>
    <col min="4" max="4" width="1.8515625" style="20" customWidth="1"/>
    <col min="5" max="5" width="11.28125" style="20" customWidth="1"/>
    <col min="6" max="6" width="4.00390625" style="20" customWidth="1"/>
    <col min="7" max="7" width="11.7109375" style="20" customWidth="1"/>
    <col min="8" max="8" width="2.421875" style="20" customWidth="1"/>
    <col min="9" max="11" width="3.00390625" style="20" customWidth="1"/>
    <col min="12" max="13" width="2.140625" style="20" customWidth="1"/>
    <col min="14" max="14" width="2.7109375" style="20" bestFit="1" customWidth="1"/>
    <col min="15" max="15" width="2.00390625" style="20" bestFit="1" customWidth="1"/>
    <col min="16" max="16" width="4.8515625" style="23" bestFit="1" customWidth="1"/>
    <col min="17" max="17" width="1.8515625" style="20" customWidth="1"/>
    <col min="18" max="18" width="10.7109375" style="20" customWidth="1"/>
    <col min="19" max="19" width="1.57421875" style="20" customWidth="1"/>
    <col min="20" max="20" width="1.421875" style="20" customWidth="1"/>
    <col min="21" max="21" width="11.00390625" style="20" customWidth="1"/>
    <col min="22" max="22" width="1.421875" style="20" customWidth="1"/>
    <col min="23" max="23" width="10.7109375" style="20" customWidth="1"/>
    <col min="24" max="24" width="1.57421875" style="20" customWidth="1"/>
    <col min="25" max="25" width="1.421875" style="20" customWidth="1"/>
    <col min="26" max="26" width="11.00390625" style="20" customWidth="1"/>
    <col min="27" max="28" width="1.421875" style="20" customWidth="1"/>
    <col min="29" max="29" width="4.8515625" style="20" bestFit="1" customWidth="1"/>
    <col min="30" max="30" width="1.8515625" style="20" customWidth="1"/>
    <col min="31" max="31" width="10.7109375" style="20" customWidth="1"/>
    <col min="32" max="32" width="1.57421875" style="20" customWidth="1"/>
    <col min="33" max="33" width="1.421875" style="20" customWidth="1"/>
    <col min="34" max="34" width="11.00390625" style="20" customWidth="1"/>
    <col min="35" max="35" width="1.421875" style="20" customWidth="1"/>
    <col min="36" max="36" width="10.7109375" style="20" customWidth="1"/>
    <col min="37" max="37" width="1.57421875" style="20" customWidth="1"/>
    <col min="38" max="38" width="1.421875" style="20" customWidth="1"/>
    <col min="39" max="39" width="11.00390625" style="20" customWidth="1"/>
    <col min="40" max="41" width="1.421875" style="20" customWidth="1"/>
    <col min="42" max="42" width="4.8515625" style="20" bestFit="1" customWidth="1"/>
    <col min="43" max="43" width="1.8515625" style="20" customWidth="1"/>
    <col min="44" max="44" width="10.7109375" style="20" customWidth="1"/>
    <col min="45" max="45" width="1.57421875" style="20" customWidth="1"/>
    <col min="46" max="46" width="1.421875" style="20" customWidth="1"/>
    <col min="47" max="47" width="11.00390625" style="20" customWidth="1"/>
    <col min="48" max="48" width="1.421875" style="20" customWidth="1"/>
    <col min="49" max="49" width="10.7109375" style="20" customWidth="1"/>
    <col min="50" max="50" width="1.57421875" style="20" customWidth="1"/>
    <col min="51" max="51" width="1.421875" style="20" customWidth="1"/>
    <col min="52" max="52" width="11.00390625" style="20" customWidth="1"/>
    <col min="53" max="53" width="1.421875" style="20" customWidth="1"/>
    <col min="54" max="54" width="1.57421875" style="20" customWidth="1"/>
    <col min="55" max="55" width="4.8515625" style="20" bestFit="1" customWidth="1"/>
    <col min="56" max="56" width="1.8515625" style="20" customWidth="1"/>
    <col min="57" max="57" width="10.7109375" style="20" customWidth="1"/>
    <col min="58" max="58" width="1.57421875" style="20" customWidth="1"/>
    <col min="59" max="59" width="1.421875" style="20" customWidth="1"/>
    <col min="60" max="60" width="11.00390625" style="20" customWidth="1"/>
    <col min="61" max="61" width="1.421875" style="20" customWidth="1"/>
    <col min="62" max="62" width="10.7109375" style="20" customWidth="1"/>
    <col min="63" max="63" width="1.57421875" style="20" customWidth="1"/>
    <col min="64" max="64" width="1.421875" style="20" customWidth="1"/>
    <col min="65" max="65" width="11.00390625" style="20" customWidth="1"/>
    <col min="66" max="66" width="1.421875" style="20" customWidth="1"/>
    <col min="67" max="67" width="2.8515625" style="20" customWidth="1"/>
    <col min="68" max="16384" width="11.421875" style="20" customWidth="1"/>
  </cols>
  <sheetData>
    <row r="1" ht="5.25" customHeight="1"/>
    <row r="2" spans="3:67" ht="21" customHeight="1">
      <c r="C2" s="915"/>
      <c r="D2" s="23"/>
      <c r="E2" s="23"/>
      <c r="F2" s="23"/>
      <c r="O2" s="951" t="s">
        <v>85</v>
      </c>
      <c r="P2" s="951"/>
      <c r="Q2" s="951"/>
      <c r="R2" s="951"/>
      <c r="S2" s="951"/>
      <c r="T2" s="951"/>
      <c r="U2" s="951"/>
      <c r="V2" s="951"/>
      <c r="W2" s="951"/>
      <c r="X2" s="951"/>
      <c r="Y2" s="951"/>
      <c r="Z2" s="951"/>
      <c r="AA2" s="951"/>
      <c r="AB2" s="951"/>
      <c r="AC2" s="951"/>
      <c r="AD2" s="951"/>
      <c r="AE2" s="951"/>
      <c r="AF2" s="951"/>
      <c r="AG2" s="951"/>
      <c r="AH2" s="951"/>
      <c r="AI2" s="951"/>
      <c r="AJ2" s="951"/>
      <c r="AK2" s="951"/>
      <c r="AL2" s="951"/>
      <c r="AM2" s="951"/>
      <c r="AN2" s="951"/>
      <c r="AO2" s="951"/>
      <c r="AP2" s="951"/>
      <c r="AQ2" s="951"/>
      <c r="AR2" s="951"/>
      <c r="AS2" s="951"/>
      <c r="AT2" s="951"/>
      <c r="AU2" s="951"/>
      <c r="AV2" s="951"/>
      <c r="AW2" s="951"/>
      <c r="AX2" s="951"/>
      <c r="AY2" s="951"/>
      <c r="AZ2" s="951"/>
      <c r="BA2" s="951"/>
      <c r="BB2" s="951"/>
      <c r="BC2" s="951"/>
      <c r="BD2" s="951"/>
      <c r="BE2" s="951"/>
      <c r="BF2" s="951"/>
      <c r="BG2" s="951"/>
      <c r="BH2" s="951"/>
      <c r="BI2" s="951"/>
      <c r="BJ2" s="951"/>
      <c r="BK2" s="951"/>
      <c r="BL2" s="951"/>
      <c r="BM2" s="951"/>
      <c r="BN2" s="951"/>
      <c r="BO2" s="951"/>
    </row>
    <row r="3" spans="1:67" ht="11.25" customHeight="1">
      <c r="A3" s="24"/>
      <c r="B3" s="27"/>
      <c r="C3" s="30"/>
      <c r="D3" s="29"/>
      <c r="E3" s="29"/>
      <c r="F3" s="29"/>
      <c r="G3" s="27"/>
      <c r="H3" s="27"/>
      <c r="I3" s="27"/>
      <c r="J3" s="27"/>
      <c r="K3" s="27"/>
      <c r="L3" s="27"/>
      <c r="M3" s="27"/>
      <c r="N3" s="27"/>
      <c r="O3" s="27"/>
      <c r="P3" s="31" t="s">
        <v>25</v>
      </c>
      <c r="Q3" s="121"/>
      <c r="R3" s="939" t="str">
        <f>"Q1 / "&amp;Einstieg!$E$13&amp;" Eingereicht"</f>
        <v>Q1 / 2018 Eingereicht</v>
      </c>
      <c r="S3" s="939"/>
      <c r="T3" s="939"/>
      <c r="U3" s="939"/>
      <c r="V3" s="939"/>
      <c r="W3" s="939" t="str">
        <f>"Q1 / "&amp;Einstieg!$E$13&amp;" Korrekt"</f>
        <v>Q1 / 2018 Korrekt</v>
      </c>
      <c r="X3" s="939"/>
      <c r="Y3" s="939"/>
      <c r="Z3" s="939"/>
      <c r="AA3" s="939"/>
      <c r="AB3" s="916"/>
      <c r="AC3" s="917"/>
      <c r="AD3" s="918"/>
      <c r="AE3" s="939" t="str">
        <f>"Q2 / "&amp;Einstieg!$E$13&amp;" Eingereicht"</f>
        <v>Q2 / 2018 Eingereicht</v>
      </c>
      <c r="AF3" s="939"/>
      <c r="AG3" s="939"/>
      <c r="AH3" s="939"/>
      <c r="AI3" s="939"/>
      <c r="AJ3" s="939" t="str">
        <f>"Q2 / "&amp;Einstieg!$E$13&amp;" Korrekt"</f>
        <v>Q2 / 2018 Korrekt</v>
      </c>
      <c r="AK3" s="939"/>
      <c r="AL3" s="939"/>
      <c r="AM3" s="939"/>
      <c r="AN3" s="939"/>
      <c r="AO3" s="917"/>
      <c r="AP3" s="917"/>
      <c r="AQ3" s="918"/>
      <c r="AR3" s="939" t="str">
        <f>"Q3 / "&amp;Einstieg!$E$13&amp;" Eingereicht"</f>
        <v>Q3 / 2018 Eingereicht</v>
      </c>
      <c r="AS3" s="939"/>
      <c r="AT3" s="939"/>
      <c r="AU3" s="939"/>
      <c r="AV3" s="939"/>
      <c r="AW3" s="939" t="str">
        <f>"Q3 / "&amp;Einstieg!$E$13&amp;" Korrekt"</f>
        <v>Q3 / 2018 Korrekt</v>
      </c>
      <c r="AX3" s="939"/>
      <c r="AY3" s="939"/>
      <c r="AZ3" s="939"/>
      <c r="BA3" s="916"/>
      <c r="BB3" s="916"/>
      <c r="BC3" s="917"/>
      <c r="BD3" s="918"/>
      <c r="BE3" s="939" t="str">
        <f>"Q4 / "&amp;Einstieg!$E$13&amp;" Eingereicht"</f>
        <v>Q4 / 2018 Eingereicht</v>
      </c>
      <c r="BF3" s="939"/>
      <c r="BG3" s="939"/>
      <c r="BH3" s="939"/>
      <c r="BI3" s="939"/>
      <c r="BJ3" s="939" t="str">
        <f>"Q4 / "&amp;Einstieg!$E$13&amp;" Korrekt"</f>
        <v>Q4 / 2018 Korrekt</v>
      </c>
      <c r="BK3" s="939"/>
      <c r="BL3" s="939"/>
      <c r="BM3" s="939"/>
      <c r="BN3" s="939"/>
      <c r="BO3" s="165"/>
    </row>
    <row r="4" spans="1:67" ht="11.25" customHeight="1">
      <c r="A4" s="24"/>
      <c r="B4" s="27"/>
      <c r="C4" s="30"/>
      <c r="D4" s="29"/>
      <c r="E4" s="29"/>
      <c r="F4" s="29"/>
      <c r="G4" s="27"/>
      <c r="H4" s="27"/>
      <c r="I4" s="27"/>
      <c r="J4" s="27"/>
      <c r="K4" s="27"/>
      <c r="L4" s="27"/>
      <c r="M4" s="27"/>
      <c r="N4" s="27"/>
      <c r="O4" s="27"/>
      <c r="P4" s="123" t="str">
        <f>Einstieg!E23</f>
        <v>N</v>
      </c>
      <c r="Q4" s="27"/>
      <c r="R4" s="939"/>
      <c r="S4" s="939"/>
      <c r="T4" s="939"/>
      <c r="U4" s="939"/>
      <c r="V4" s="939"/>
      <c r="W4" s="939"/>
      <c r="X4" s="939"/>
      <c r="Y4" s="939"/>
      <c r="Z4" s="939"/>
      <c r="AA4" s="939"/>
      <c r="AB4" s="916"/>
      <c r="AC4" s="919"/>
      <c r="AD4" s="916"/>
      <c r="AE4" s="939"/>
      <c r="AF4" s="939"/>
      <c r="AG4" s="939"/>
      <c r="AH4" s="939"/>
      <c r="AI4" s="939"/>
      <c r="AJ4" s="939"/>
      <c r="AK4" s="939"/>
      <c r="AL4" s="939"/>
      <c r="AM4" s="939"/>
      <c r="AN4" s="939"/>
      <c r="AO4" s="917"/>
      <c r="AP4" s="919"/>
      <c r="AQ4" s="916"/>
      <c r="AR4" s="939"/>
      <c r="AS4" s="939"/>
      <c r="AT4" s="939"/>
      <c r="AU4" s="939"/>
      <c r="AV4" s="939"/>
      <c r="AW4" s="939"/>
      <c r="AX4" s="939"/>
      <c r="AY4" s="939"/>
      <c r="AZ4" s="939"/>
      <c r="BA4" s="916"/>
      <c r="BB4" s="916"/>
      <c r="BC4" s="919"/>
      <c r="BD4" s="916"/>
      <c r="BE4" s="939"/>
      <c r="BF4" s="939"/>
      <c r="BG4" s="939"/>
      <c r="BH4" s="939"/>
      <c r="BI4" s="939"/>
      <c r="BJ4" s="939"/>
      <c r="BK4" s="939"/>
      <c r="BL4" s="939"/>
      <c r="BM4" s="939"/>
      <c r="BN4" s="939"/>
      <c r="BO4" s="165"/>
    </row>
    <row r="5" spans="1:67" ht="5.25" customHeight="1" thickBot="1">
      <c r="A5" s="33"/>
      <c r="B5" s="34"/>
      <c r="C5" s="34"/>
      <c r="D5" s="34"/>
      <c r="E5" s="34"/>
      <c r="F5" s="34"/>
      <c r="G5" s="34"/>
      <c r="H5" s="34"/>
      <c r="I5" s="34"/>
      <c r="J5" s="34"/>
      <c r="K5" s="34"/>
      <c r="L5" s="34"/>
      <c r="M5" s="34"/>
      <c r="N5" s="34"/>
      <c r="O5" s="34"/>
      <c r="P5" s="35"/>
      <c r="Q5" s="34"/>
      <c r="R5" s="34"/>
      <c r="S5" s="34"/>
      <c r="T5" s="34"/>
      <c r="U5" s="34"/>
      <c r="V5" s="34"/>
      <c r="W5" s="166"/>
      <c r="X5" s="166"/>
      <c r="Y5" s="166"/>
      <c r="Z5" s="166"/>
      <c r="AA5" s="166"/>
      <c r="AB5" s="32"/>
      <c r="AC5" s="35"/>
      <c r="AD5" s="34"/>
      <c r="AE5" s="34"/>
      <c r="AF5" s="34"/>
      <c r="AG5" s="34"/>
      <c r="AH5" s="34"/>
      <c r="AI5" s="34"/>
      <c r="AJ5" s="34"/>
      <c r="AK5" s="34"/>
      <c r="AL5" s="34"/>
      <c r="AM5" s="34"/>
      <c r="AN5" s="34"/>
      <c r="AO5" s="32"/>
      <c r="AP5" s="35"/>
      <c r="AQ5" s="34"/>
      <c r="AR5" s="34"/>
      <c r="AS5" s="34"/>
      <c r="AT5" s="34"/>
      <c r="AU5" s="34"/>
      <c r="AV5" s="454"/>
      <c r="AW5" s="454"/>
      <c r="AX5" s="454"/>
      <c r="AY5" s="454"/>
      <c r="AZ5" s="454"/>
      <c r="BA5" s="454"/>
      <c r="BB5" s="32"/>
      <c r="BC5" s="35"/>
      <c r="BD5" s="34"/>
      <c r="BE5" s="34"/>
      <c r="BF5" s="34"/>
      <c r="BG5" s="34"/>
      <c r="BH5" s="34"/>
      <c r="BI5" s="34"/>
      <c r="BJ5" s="454"/>
      <c r="BK5" s="454"/>
      <c r="BL5" s="454"/>
      <c r="BM5" s="454"/>
      <c r="BN5" s="454"/>
      <c r="BO5" s="27"/>
    </row>
    <row r="6" spans="1:67" ht="4.5" customHeight="1">
      <c r="A6" s="36"/>
      <c r="B6" s="27"/>
      <c r="C6" s="27"/>
      <c r="D6" s="27"/>
      <c r="E6" s="27"/>
      <c r="F6" s="27"/>
      <c r="G6" s="27"/>
      <c r="H6" s="27"/>
      <c r="I6" s="27"/>
      <c r="J6" s="27"/>
      <c r="K6" s="27"/>
      <c r="L6" s="27"/>
      <c r="M6" s="27"/>
      <c r="N6" s="145"/>
      <c r="O6" s="147"/>
      <c r="P6" s="306"/>
      <c r="Q6" s="307"/>
      <c r="R6" s="307"/>
      <c r="S6" s="307"/>
      <c r="T6" s="308"/>
      <c r="U6" s="309"/>
      <c r="V6" s="310"/>
      <c r="W6" s="235"/>
      <c r="X6" s="235"/>
      <c r="Y6" s="236"/>
      <c r="Z6" s="235"/>
      <c r="AA6" s="237"/>
      <c r="AB6" s="155"/>
      <c r="AC6" s="392"/>
      <c r="AD6" s="393"/>
      <c r="AE6" s="393"/>
      <c r="AF6" s="393"/>
      <c r="AG6" s="394"/>
      <c r="AH6" s="393"/>
      <c r="AI6" s="671"/>
      <c r="AJ6" s="181"/>
      <c r="AK6" s="181"/>
      <c r="AL6" s="182"/>
      <c r="AM6" s="181"/>
      <c r="AN6" s="181"/>
      <c r="AO6" s="137"/>
      <c r="AP6" s="581"/>
      <c r="AQ6" s="582"/>
      <c r="AR6" s="582"/>
      <c r="AS6" s="582"/>
      <c r="AT6" s="583"/>
      <c r="AU6" s="582"/>
      <c r="AV6" s="650"/>
      <c r="AW6" s="509"/>
      <c r="AX6" s="509"/>
      <c r="AY6" s="510"/>
      <c r="AZ6" s="509"/>
      <c r="BA6" s="511"/>
      <c r="BB6" s="27"/>
      <c r="BC6" s="693"/>
      <c r="BD6" s="694"/>
      <c r="BE6" s="694"/>
      <c r="BF6" s="694"/>
      <c r="BG6" s="695"/>
      <c r="BH6" s="694"/>
      <c r="BI6" s="696"/>
      <c r="BJ6" s="455"/>
      <c r="BK6" s="455"/>
      <c r="BL6" s="456"/>
      <c r="BM6" s="455"/>
      <c r="BN6" s="455"/>
      <c r="BO6" s="37"/>
    </row>
    <row r="7" spans="1:67" ht="12.75" customHeight="1">
      <c r="A7" s="38" t="s">
        <v>26</v>
      </c>
      <c r="B7" s="943" t="s">
        <v>27</v>
      </c>
      <c r="C7" s="944"/>
      <c r="D7" s="944"/>
      <c r="E7" s="944"/>
      <c r="F7" s="944"/>
      <c r="G7" s="944"/>
      <c r="H7" s="944"/>
      <c r="I7" s="944"/>
      <c r="J7" s="944"/>
      <c r="K7" s="944"/>
      <c r="L7" s="944"/>
      <c r="M7" s="146"/>
      <c r="N7" s="144"/>
      <c r="O7" s="116"/>
      <c r="P7" s="311" t="s">
        <v>0</v>
      </c>
      <c r="Q7" s="312"/>
      <c r="R7" s="313" t="s">
        <v>28</v>
      </c>
      <c r="S7" s="312"/>
      <c r="T7" s="314"/>
      <c r="U7" s="315" t="s">
        <v>28</v>
      </c>
      <c r="V7" s="316"/>
      <c r="W7" s="239" t="s">
        <v>28</v>
      </c>
      <c r="X7" s="238"/>
      <c r="Y7" s="240"/>
      <c r="Z7" s="241" t="s">
        <v>28</v>
      </c>
      <c r="AA7" s="242"/>
      <c r="AB7" s="163"/>
      <c r="AC7" s="395" t="s">
        <v>0</v>
      </c>
      <c r="AD7" s="396"/>
      <c r="AE7" s="395" t="s">
        <v>28</v>
      </c>
      <c r="AF7" s="396"/>
      <c r="AG7" s="397"/>
      <c r="AH7" s="398" t="s">
        <v>28</v>
      </c>
      <c r="AI7" s="672"/>
      <c r="AJ7" s="183" t="s">
        <v>28</v>
      </c>
      <c r="AK7" s="184"/>
      <c r="AL7" s="185"/>
      <c r="AM7" s="186" t="s">
        <v>28</v>
      </c>
      <c r="AN7" s="183"/>
      <c r="AO7" s="128"/>
      <c r="AP7" s="584" t="s">
        <v>0</v>
      </c>
      <c r="AQ7" s="585"/>
      <c r="AR7" s="586" t="s">
        <v>28</v>
      </c>
      <c r="AS7" s="585"/>
      <c r="AT7" s="587"/>
      <c r="AU7" s="588" t="s">
        <v>28</v>
      </c>
      <c r="AV7" s="651"/>
      <c r="AW7" s="513" t="s">
        <v>28</v>
      </c>
      <c r="AX7" s="512"/>
      <c r="AY7" s="514"/>
      <c r="AZ7" s="515" t="s">
        <v>28</v>
      </c>
      <c r="BA7" s="516"/>
      <c r="BB7" s="26"/>
      <c r="BC7" s="697" t="s">
        <v>0</v>
      </c>
      <c r="BD7" s="698"/>
      <c r="BE7" s="699" t="s">
        <v>28</v>
      </c>
      <c r="BF7" s="698"/>
      <c r="BG7" s="700"/>
      <c r="BH7" s="701" t="s">
        <v>28</v>
      </c>
      <c r="BI7" s="702"/>
      <c r="BJ7" s="459" t="s">
        <v>28</v>
      </c>
      <c r="BK7" s="458"/>
      <c r="BL7" s="460"/>
      <c r="BM7" s="461" t="s">
        <v>28</v>
      </c>
      <c r="BN7" s="459"/>
      <c r="BO7" s="37"/>
    </row>
    <row r="8" spans="1:67" ht="11.25" customHeight="1">
      <c r="A8" s="36"/>
      <c r="B8" s="945" t="s">
        <v>29</v>
      </c>
      <c r="C8" s="945"/>
      <c r="D8" s="945"/>
      <c r="E8" s="945"/>
      <c r="F8" s="945"/>
      <c r="G8" s="945"/>
      <c r="H8" s="945"/>
      <c r="I8" s="945"/>
      <c r="J8" s="945"/>
      <c r="K8" s="945"/>
      <c r="L8" s="945"/>
      <c r="M8" s="116"/>
      <c r="N8" s="144"/>
      <c r="O8" s="116"/>
      <c r="P8" s="317">
        <v>200</v>
      </c>
      <c r="Q8" s="318"/>
      <c r="R8" s="319"/>
      <c r="S8" s="318"/>
      <c r="T8" s="320"/>
      <c r="U8" s="792"/>
      <c r="V8" s="321"/>
      <c r="W8" s="244"/>
      <c r="X8" s="243"/>
      <c r="Y8" s="245"/>
      <c r="Z8" s="985"/>
      <c r="AA8" s="246"/>
      <c r="AB8" s="163"/>
      <c r="AC8" s="399">
        <v>200</v>
      </c>
      <c r="AD8" s="400"/>
      <c r="AE8" s="401"/>
      <c r="AF8" s="400"/>
      <c r="AG8" s="402"/>
      <c r="AH8" s="985"/>
      <c r="AI8" s="673"/>
      <c r="AJ8" s="188"/>
      <c r="AK8" s="187"/>
      <c r="AL8" s="189"/>
      <c r="AM8" s="985"/>
      <c r="AN8" s="190"/>
      <c r="AO8" s="128"/>
      <c r="AP8" s="589">
        <v>200</v>
      </c>
      <c r="AQ8" s="590"/>
      <c r="AR8" s="591"/>
      <c r="AS8" s="590"/>
      <c r="AT8" s="592"/>
      <c r="AU8" s="985"/>
      <c r="AV8" s="652"/>
      <c r="AW8" s="518"/>
      <c r="AX8" s="517"/>
      <c r="AY8" s="519"/>
      <c r="AZ8" s="985"/>
      <c r="BA8" s="520"/>
      <c r="BB8" s="26"/>
      <c r="BC8" s="703">
        <v>200</v>
      </c>
      <c r="BD8" s="704"/>
      <c r="BE8" s="705"/>
      <c r="BF8" s="704"/>
      <c r="BG8" s="706"/>
      <c r="BH8" s="985"/>
      <c r="BI8" s="707"/>
      <c r="BJ8" s="463"/>
      <c r="BK8" s="462"/>
      <c r="BL8" s="464"/>
      <c r="BM8" s="985"/>
      <c r="BN8" s="457"/>
      <c r="BO8" s="37"/>
    </row>
    <row r="9" spans="1:67" ht="11.25" customHeight="1">
      <c r="A9" s="36"/>
      <c r="B9" s="945"/>
      <c r="C9" s="945"/>
      <c r="D9" s="945"/>
      <c r="E9" s="945"/>
      <c r="F9" s="945"/>
      <c r="G9" s="945"/>
      <c r="H9" s="945"/>
      <c r="I9" s="945"/>
      <c r="J9" s="945"/>
      <c r="K9" s="945"/>
      <c r="L9" s="945"/>
      <c r="M9" s="116"/>
      <c r="N9" s="144"/>
      <c r="O9" s="116"/>
      <c r="P9" s="311"/>
      <c r="Q9" s="318"/>
      <c r="R9" s="312"/>
      <c r="S9" s="318"/>
      <c r="T9" s="320"/>
      <c r="U9" s="312"/>
      <c r="V9" s="322"/>
      <c r="W9" s="238"/>
      <c r="X9" s="243"/>
      <c r="Y9" s="245"/>
      <c r="Z9" s="238"/>
      <c r="AA9" s="247"/>
      <c r="AB9" s="163"/>
      <c r="AC9" s="928"/>
      <c r="AD9" s="400"/>
      <c r="AE9" s="396"/>
      <c r="AF9" s="400"/>
      <c r="AG9" s="402"/>
      <c r="AH9" s="396"/>
      <c r="AI9" s="674"/>
      <c r="AJ9" s="184"/>
      <c r="AK9" s="187"/>
      <c r="AL9" s="189"/>
      <c r="AM9" s="184"/>
      <c r="AN9" s="184"/>
      <c r="AO9" s="138"/>
      <c r="AP9" s="584"/>
      <c r="AQ9" s="590"/>
      <c r="AR9" s="585"/>
      <c r="AS9" s="590"/>
      <c r="AT9" s="592"/>
      <c r="AU9" s="585"/>
      <c r="AV9" s="653"/>
      <c r="AW9" s="512"/>
      <c r="AX9" s="517"/>
      <c r="AY9" s="519"/>
      <c r="AZ9" s="512"/>
      <c r="BA9" s="521"/>
      <c r="BB9" s="26"/>
      <c r="BC9" s="697"/>
      <c r="BD9" s="704"/>
      <c r="BE9" s="698"/>
      <c r="BF9" s="704"/>
      <c r="BG9" s="706"/>
      <c r="BH9" s="698"/>
      <c r="BI9" s="708"/>
      <c r="BJ9" s="458"/>
      <c r="BK9" s="462"/>
      <c r="BL9" s="464"/>
      <c r="BM9" s="458"/>
      <c r="BN9" s="458"/>
      <c r="BO9" s="37"/>
    </row>
    <row r="10" spans="1:67" ht="2.25" customHeight="1">
      <c r="A10" s="36"/>
      <c r="B10" s="46"/>
      <c r="C10" s="46"/>
      <c r="D10" s="46"/>
      <c r="E10" s="46"/>
      <c r="F10" s="46"/>
      <c r="G10" s="46"/>
      <c r="H10" s="46"/>
      <c r="I10" s="46"/>
      <c r="J10" s="46"/>
      <c r="K10" s="46"/>
      <c r="L10" s="27"/>
      <c r="M10" s="27"/>
      <c r="N10" s="144"/>
      <c r="O10" s="116"/>
      <c r="P10" s="311"/>
      <c r="Q10" s="318"/>
      <c r="R10" s="323"/>
      <c r="S10" s="318"/>
      <c r="T10" s="320"/>
      <c r="U10" s="312"/>
      <c r="V10" s="322"/>
      <c r="W10" s="248"/>
      <c r="X10" s="243"/>
      <c r="Y10" s="245"/>
      <c r="Z10" s="238"/>
      <c r="AA10" s="247"/>
      <c r="AB10" s="163"/>
      <c r="AC10" s="928"/>
      <c r="AD10" s="400"/>
      <c r="AE10" s="403"/>
      <c r="AF10" s="400"/>
      <c r="AG10" s="402"/>
      <c r="AH10" s="396"/>
      <c r="AI10" s="674"/>
      <c r="AJ10" s="191"/>
      <c r="AK10" s="187"/>
      <c r="AL10" s="189"/>
      <c r="AM10" s="184"/>
      <c r="AN10" s="184"/>
      <c r="AO10" s="138"/>
      <c r="AP10" s="584"/>
      <c r="AQ10" s="590"/>
      <c r="AR10" s="593"/>
      <c r="AS10" s="590"/>
      <c r="AT10" s="592"/>
      <c r="AU10" s="585"/>
      <c r="AV10" s="653"/>
      <c r="AW10" s="522"/>
      <c r="AX10" s="517"/>
      <c r="AY10" s="519"/>
      <c r="AZ10" s="512"/>
      <c r="BA10" s="521"/>
      <c r="BB10" s="26"/>
      <c r="BC10" s="697"/>
      <c r="BD10" s="704"/>
      <c r="BE10" s="709"/>
      <c r="BF10" s="704"/>
      <c r="BG10" s="706"/>
      <c r="BH10" s="698"/>
      <c r="BI10" s="708"/>
      <c r="BJ10" s="465"/>
      <c r="BK10" s="462"/>
      <c r="BL10" s="464"/>
      <c r="BM10" s="458"/>
      <c r="BN10" s="458"/>
      <c r="BO10" s="37"/>
    </row>
    <row r="11" spans="1:67" ht="11.25" customHeight="1">
      <c r="A11" s="36"/>
      <c r="B11" s="945" t="s">
        <v>30</v>
      </c>
      <c r="C11" s="945"/>
      <c r="D11" s="945"/>
      <c r="E11" s="945"/>
      <c r="F11" s="945"/>
      <c r="G11" s="945"/>
      <c r="H11" s="945"/>
      <c r="I11" s="945"/>
      <c r="J11" s="945"/>
      <c r="K11" s="945"/>
      <c r="L11" s="945"/>
      <c r="M11" s="116"/>
      <c r="N11" s="144"/>
      <c r="O11" s="116"/>
      <c r="P11" s="317">
        <v>205</v>
      </c>
      <c r="Q11" s="324"/>
      <c r="R11" s="792"/>
      <c r="S11" s="325"/>
      <c r="T11" s="326"/>
      <c r="U11" s="319"/>
      <c r="V11" s="327"/>
      <c r="W11" s="792"/>
      <c r="X11" s="250"/>
      <c r="Y11" s="251"/>
      <c r="Z11" s="244"/>
      <c r="AA11" s="252"/>
      <c r="AB11" s="163"/>
      <c r="AC11" s="399">
        <v>205</v>
      </c>
      <c r="AD11" s="404"/>
      <c r="AE11" s="985"/>
      <c r="AF11" s="405"/>
      <c r="AG11" s="406"/>
      <c r="AH11" s="401"/>
      <c r="AI11" s="675"/>
      <c r="AJ11" s="986"/>
      <c r="AK11" s="193"/>
      <c r="AL11" s="194"/>
      <c r="AM11" s="188"/>
      <c r="AN11" s="188"/>
      <c r="AO11" s="173"/>
      <c r="AP11" s="589">
        <v>205</v>
      </c>
      <c r="AQ11" s="594"/>
      <c r="AR11" s="985"/>
      <c r="AS11" s="595"/>
      <c r="AT11" s="596"/>
      <c r="AU11" s="591"/>
      <c r="AV11" s="654"/>
      <c r="AW11" s="986"/>
      <c r="AX11" s="524"/>
      <c r="AY11" s="525"/>
      <c r="AZ11" s="518"/>
      <c r="BA11" s="526"/>
      <c r="BB11" s="26"/>
      <c r="BC11" s="703">
        <v>205</v>
      </c>
      <c r="BD11" s="710"/>
      <c r="BE11" s="985"/>
      <c r="BF11" s="711"/>
      <c r="BG11" s="712"/>
      <c r="BH11" s="705"/>
      <c r="BI11" s="713"/>
      <c r="BJ11" s="986"/>
      <c r="BK11" s="467"/>
      <c r="BL11" s="468"/>
      <c r="BM11" s="463"/>
      <c r="BN11" s="463"/>
      <c r="BO11" s="37"/>
    </row>
    <row r="12" spans="1:67" ht="11.25" customHeight="1">
      <c r="A12" s="36"/>
      <c r="B12" s="945"/>
      <c r="C12" s="945"/>
      <c r="D12" s="945"/>
      <c r="E12" s="945"/>
      <c r="F12" s="945"/>
      <c r="G12" s="945"/>
      <c r="H12" s="945"/>
      <c r="I12" s="945"/>
      <c r="J12" s="945"/>
      <c r="K12" s="945"/>
      <c r="L12" s="945"/>
      <c r="M12" s="116"/>
      <c r="N12" s="144"/>
      <c r="O12" s="116"/>
      <c r="P12" s="328"/>
      <c r="Q12" s="329"/>
      <c r="R12" s="330"/>
      <c r="S12" s="331"/>
      <c r="T12" s="326"/>
      <c r="U12" s="332"/>
      <c r="V12" s="333"/>
      <c r="W12" s="253"/>
      <c r="X12" s="254"/>
      <c r="Y12" s="251"/>
      <c r="Z12" s="255"/>
      <c r="AA12" s="256"/>
      <c r="AB12" s="167"/>
      <c r="AC12" s="407"/>
      <c r="AD12" s="408"/>
      <c r="AE12" s="409"/>
      <c r="AF12" s="410"/>
      <c r="AG12" s="406"/>
      <c r="AH12" s="411"/>
      <c r="AI12" s="676"/>
      <c r="AJ12" s="195"/>
      <c r="AK12" s="196"/>
      <c r="AL12" s="194"/>
      <c r="AM12" s="197"/>
      <c r="AN12" s="197"/>
      <c r="AO12" s="174"/>
      <c r="AP12" s="597"/>
      <c r="AQ12" s="598"/>
      <c r="AR12" s="599"/>
      <c r="AS12" s="600"/>
      <c r="AT12" s="596"/>
      <c r="AU12" s="601"/>
      <c r="AV12" s="655"/>
      <c r="AW12" s="527"/>
      <c r="AX12" s="528"/>
      <c r="AY12" s="525"/>
      <c r="AZ12" s="529"/>
      <c r="BA12" s="530"/>
      <c r="BB12" s="451"/>
      <c r="BC12" s="714"/>
      <c r="BD12" s="715"/>
      <c r="BE12" s="716"/>
      <c r="BF12" s="717"/>
      <c r="BG12" s="712"/>
      <c r="BH12" s="718"/>
      <c r="BI12" s="719"/>
      <c r="BJ12" s="469"/>
      <c r="BK12" s="470"/>
      <c r="BL12" s="468"/>
      <c r="BM12" s="471"/>
      <c r="BN12" s="471"/>
      <c r="BO12" s="37"/>
    </row>
    <row r="13" spans="1:67" ht="3.75" customHeight="1">
      <c r="A13" s="36"/>
      <c r="B13" s="57"/>
      <c r="C13" s="57"/>
      <c r="D13" s="57"/>
      <c r="E13" s="57"/>
      <c r="F13" s="57"/>
      <c r="G13" s="57"/>
      <c r="H13" s="57"/>
      <c r="I13" s="57"/>
      <c r="J13" s="57"/>
      <c r="K13" s="57"/>
      <c r="L13" s="27"/>
      <c r="M13" s="27"/>
      <c r="N13" s="144"/>
      <c r="O13" s="116"/>
      <c r="P13" s="317"/>
      <c r="Q13" s="324"/>
      <c r="R13" s="334"/>
      <c r="S13" s="335"/>
      <c r="T13" s="336"/>
      <c r="U13" s="319"/>
      <c r="V13" s="327"/>
      <c r="W13" s="257"/>
      <c r="X13" s="258"/>
      <c r="Y13" s="259"/>
      <c r="Z13" s="244"/>
      <c r="AA13" s="252"/>
      <c r="AB13" s="163"/>
      <c r="AC13" s="399"/>
      <c r="AD13" s="404"/>
      <c r="AE13" s="412"/>
      <c r="AF13" s="413"/>
      <c r="AG13" s="414"/>
      <c r="AH13" s="401"/>
      <c r="AI13" s="675"/>
      <c r="AJ13" s="198"/>
      <c r="AK13" s="199"/>
      <c r="AL13" s="200"/>
      <c r="AM13" s="188"/>
      <c r="AN13" s="188"/>
      <c r="AO13" s="173"/>
      <c r="AP13" s="589"/>
      <c r="AQ13" s="594"/>
      <c r="AR13" s="602"/>
      <c r="AS13" s="603"/>
      <c r="AT13" s="604"/>
      <c r="AU13" s="591"/>
      <c r="AV13" s="654"/>
      <c r="AW13" s="531"/>
      <c r="AX13" s="532"/>
      <c r="AY13" s="533"/>
      <c r="AZ13" s="518"/>
      <c r="BA13" s="526"/>
      <c r="BB13" s="26"/>
      <c r="BC13" s="703"/>
      <c r="BD13" s="710"/>
      <c r="BE13" s="720"/>
      <c r="BF13" s="721"/>
      <c r="BG13" s="722"/>
      <c r="BH13" s="705"/>
      <c r="BI13" s="713"/>
      <c r="BJ13" s="472"/>
      <c r="BK13" s="473"/>
      <c r="BL13" s="474"/>
      <c r="BM13" s="463"/>
      <c r="BN13" s="463"/>
      <c r="BO13" s="37"/>
    </row>
    <row r="14" spans="1:67" ht="12.75" customHeight="1">
      <c r="A14" s="36"/>
      <c r="B14" s="946" t="s">
        <v>31</v>
      </c>
      <c r="C14" s="946"/>
      <c r="D14" s="946"/>
      <c r="E14" s="946"/>
      <c r="F14" s="946"/>
      <c r="G14" s="946"/>
      <c r="H14" s="946"/>
      <c r="I14" s="946"/>
      <c r="J14" s="946"/>
      <c r="K14" s="946"/>
      <c r="L14" s="946"/>
      <c r="M14" s="28"/>
      <c r="N14" s="144"/>
      <c r="O14" s="116"/>
      <c r="P14" s="311"/>
      <c r="Q14" s="324"/>
      <c r="R14" s="312"/>
      <c r="S14" s="324"/>
      <c r="T14" s="326"/>
      <c r="U14" s="312"/>
      <c r="V14" s="322"/>
      <c r="W14" s="238"/>
      <c r="X14" s="249"/>
      <c r="Y14" s="251"/>
      <c r="Z14" s="238"/>
      <c r="AA14" s="247"/>
      <c r="AB14" s="163"/>
      <c r="AC14" s="928"/>
      <c r="AD14" s="404"/>
      <c r="AE14" s="396"/>
      <c r="AF14" s="404"/>
      <c r="AG14" s="406"/>
      <c r="AH14" s="396"/>
      <c r="AI14" s="674"/>
      <c r="AJ14" s="184"/>
      <c r="AK14" s="192"/>
      <c r="AL14" s="194"/>
      <c r="AM14" s="184"/>
      <c r="AN14" s="184"/>
      <c r="AO14" s="138"/>
      <c r="AP14" s="584"/>
      <c r="AQ14" s="594"/>
      <c r="AR14" s="585"/>
      <c r="AS14" s="594"/>
      <c r="AT14" s="596"/>
      <c r="AU14" s="585"/>
      <c r="AV14" s="653"/>
      <c r="AW14" s="512"/>
      <c r="AX14" s="523"/>
      <c r="AY14" s="525"/>
      <c r="AZ14" s="512"/>
      <c r="BA14" s="521"/>
      <c r="BB14" s="26"/>
      <c r="BC14" s="697"/>
      <c r="BD14" s="710"/>
      <c r="BE14" s="698"/>
      <c r="BF14" s="710"/>
      <c r="BG14" s="712"/>
      <c r="BH14" s="698"/>
      <c r="BI14" s="708"/>
      <c r="BJ14" s="458"/>
      <c r="BK14" s="466"/>
      <c r="BL14" s="468"/>
      <c r="BM14" s="458"/>
      <c r="BN14" s="458"/>
      <c r="BO14" s="37"/>
    </row>
    <row r="15" spans="1:67" ht="11.25" customHeight="1">
      <c r="A15" s="36"/>
      <c r="B15" s="937" t="s">
        <v>32</v>
      </c>
      <c r="C15" s="937"/>
      <c r="D15" s="937"/>
      <c r="E15" s="937"/>
      <c r="F15" s="937"/>
      <c r="G15" s="937"/>
      <c r="H15" s="937"/>
      <c r="I15" s="937"/>
      <c r="J15" s="937"/>
      <c r="K15" s="937"/>
      <c r="L15" s="937"/>
      <c r="M15" s="117"/>
      <c r="N15" s="144"/>
      <c r="O15" s="116"/>
      <c r="P15" s="317">
        <v>220</v>
      </c>
      <c r="Q15" s="324"/>
      <c r="R15" s="792"/>
      <c r="S15" s="325"/>
      <c r="T15" s="326"/>
      <c r="U15" s="312"/>
      <c r="V15" s="322"/>
      <c r="W15" s="792"/>
      <c r="X15" s="250"/>
      <c r="Y15" s="251"/>
      <c r="Z15" s="238"/>
      <c r="AA15" s="247"/>
      <c r="AB15" s="163"/>
      <c r="AC15" s="399">
        <v>220</v>
      </c>
      <c r="AD15" s="404"/>
      <c r="AE15" s="985"/>
      <c r="AF15" s="405"/>
      <c r="AG15" s="406"/>
      <c r="AH15" s="396"/>
      <c r="AI15" s="674"/>
      <c r="AJ15" s="986"/>
      <c r="AK15" s="193"/>
      <c r="AL15" s="194"/>
      <c r="AM15" s="184"/>
      <c r="AN15" s="184"/>
      <c r="AO15" s="138"/>
      <c r="AP15" s="589">
        <v>220</v>
      </c>
      <c r="AQ15" s="594"/>
      <c r="AR15" s="985"/>
      <c r="AS15" s="595"/>
      <c r="AT15" s="596"/>
      <c r="AU15" s="585"/>
      <c r="AV15" s="653"/>
      <c r="AW15" s="986"/>
      <c r="AX15" s="524"/>
      <c r="AY15" s="525"/>
      <c r="AZ15" s="512"/>
      <c r="BA15" s="521"/>
      <c r="BB15" s="26"/>
      <c r="BC15" s="703">
        <v>220</v>
      </c>
      <c r="BD15" s="710"/>
      <c r="BE15" s="985"/>
      <c r="BF15" s="711"/>
      <c r="BG15" s="712"/>
      <c r="BH15" s="698"/>
      <c r="BI15" s="708"/>
      <c r="BJ15" s="986"/>
      <c r="BK15" s="467"/>
      <c r="BL15" s="468"/>
      <c r="BM15" s="458"/>
      <c r="BN15" s="458"/>
      <c r="BO15" s="37"/>
    </row>
    <row r="16" spans="1:67" ht="9" customHeight="1">
      <c r="A16" s="36"/>
      <c r="B16" s="937"/>
      <c r="C16" s="937"/>
      <c r="D16" s="937"/>
      <c r="E16" s="937"/>
      <c r="F16" s="937"/>
      <c r="G16" s="937"/>
      <c r="H16" s="937"/>
      <c r="I16" s="937"/>
      <c r="J16" s="937"/>
      <c r="K16" s="937"/>
      <c r="L16" s="937"/>
      <c r="M16" s="117"/>
      <c r="N16" s="144"/>
      <c r="O16" s="116"/>
      <c r="P16" s="317"/>
      <c r="Q16" s="324"/>
      <c r="R16" s="319"/>
      <c r="S16" s="324"/>
      <c r="T16" s="326"/>
      <c r="U16" s="312"/>
      <c r="V16" s="322"/>
      <c r="W16" s="244"/>
      <c r="X16" s="249"/>
      <c r="Y16" s="251"/>
      <c r="Z16" s="238"/>
      <c r="AA16" s="247"/>
      <c r="AB16" s="163"/>
      <c r="AC16" s="399"/>
      <c r="AD16" s="404"/>
      <c r="AE16" s="401"/>
      <c r="AF16" s="404"/>
      <c r="AG16" s="406"/>
      <c r="AH16" s="396"/>
      <c r="AI16" s="674"/>
      <c r="AJ16" s="188"/>
      <c r="AK16" s="192"/>
      <c r="AL16" s="194"/>
      <c r="AM16" s="184"/>
      <c r="AN16" s="184"/>
      <c r="AO16" s="138"/>
      <c r="AP16" s="589"/>
      <c r="AQ16" s="594"/>
      <c r="AR16" s="591"/>
      <c r="AS16" s="594"/>
      <c r="AT16" s="596"/>
      <c r="AU16" s="585"/>
      <c r="AV16" s="653"/>
      <c r="AW16" s="518"/>
      <c r="AX16" s="523"/>
      <c r="AY16" s="525"/>
      <c r="AZ16" s="512"/>
      <c r="BA16" s="521"/>
      <c r="BB16" s="26"/>
      <c r="BC16" s="703"/>
      <c r="BD16" s="710"/>
      <c r="BE16" s="705"/>
      <c r="BF16" s="710"/>
      <c r="BG16" s="712"/>
      <c r="BH16" s="698"/>
      <c r="BI16" s="708"/>
      <c r="BJ16" s="463"/>
      <c r="BK16" s="466"/>
      <c r="BL16" s="468"/>
      <c r="BM16" s="458"/>
      <c r="BN16" s="458"/>
      <c r="BO16" s="37"/>
    </row>
    <row r="17" spans="1:67" ht="3.75" customHeight="1">
      <c r="A17" s="36"/>
      <c r="B17" s="24"/>
      <c r="C17" s="24"/>
      <c r="D17" s="24"/>
      <c r="E17" s="24"/>
      <c r="F17" s="24"/>
      <c r="G17" s="24"/>
      <c r="H17" s="24"/>
      <c r="I17" s="24"/>
      <c r="J17" s="24"/>
      <c r="K17" s="24"/>
      <c r="L17" s="27"/>
      <c r="M17" s="27"/>
      <c r="N17" s="144"/>
      <c r="O17" s="116"/>
      <c r="P17" s="311"/>
      <c r="Q17" s="324"/>
      <c r="R17" s="312"/>
      <c r="S17" s="324"/>
      <c r="T17" s="326"/>
      <c r="U17" s="312"/>
      <c r="V17" s="322"/>
      <c r="W17" s="238"/>
      <c r="X17" s="249"/>
      <c r="Y17" s="251"/>
      <c r="Z17" s="238"/>
      <c r="AA17" s="247"/>
      <c r="AB17" s="163"/>
      <c r="AC17" s="928"/>
      <c r="AD17" s="404"/>
      <c r="AE17" s="396"/>
      <c r="AF17" s="404"/>
      <c r="AG17" s="406"/>
      <c r="AH17" s="396"/>
      <c r="AI17" s="674"/>
      <c r="AJ17" s="184"/>
      <c r="AK17" s="192"/>
      <c r="AL17" s="194"/>
      <c r="AM17" s="184"/>
      <c r="AN17" s="184"/>
      <c r="AO17" s="138"/>
      <c r="AP17" s="584"/>
      <c r="AQ17" s="594"/>
      <c r="AR17" s="585"/>
      <c r="AS17" s="594"/>
      <c r="AT17" s="596"/>
      <c r="AU17" s="585"/>
      <c r="AV17" s="653"/>
      <c r="AW17" s="512"/>
      <c r="AX17" s="523"/>
      <c r="AY17" s="525"/>
      <c r="AZ17" s="512"/>
      <c r="BA17" s="521"/>
      <c r="BB17" s="26"/>
      <c r="BC17" s="697"/>
      <c r="BD17" s="710"/>
      <c r="BE17" s="698"/>
      <c r="BF17" s="710"/>
      <c r="BG17" s="712"/>
      <c r="BH17" s="698"/>
      <c r="BI17" s="708"/>
      <c r="BJ17" s="458"/>
      <c r="BK17" s="466"/>
      <c r="BL17" s="468"/>
      <c r="BM17" s="458"/>
      <c r="BN17" s="458"/>
      <c r="BO17" s="37"/>
    </row>
    <row r="18" spans="1:67" s="22" customFormat="1" ht="12.75" customHeight="1">
      <c r="A18" s="36"/>
      <c r="B18" s="942" t="s">
        <v>33</v>
      </c>
      <c r="C18" s="942"/>
      <c r="D18" s="942"/>
      <c r="E18" s="942"/>
      <c r="F18" s="942"/>
      <c r="G18" s="942"/>
      <c r="H18" s="942"/>
      <c r="I18" s="942"/>
      <c r="J18" s="942"/>
      <c r="K18" s="942"/>
      <c r="L18" s="942"/>
      <c r="M18" s="118"/>
      <c r="N18" s="144"/>
      <c r="O18" s="116"/>
      <c r="P18" s="337">
        <v>221</v>
      </c>
      <c r="Q18" s="338" t="s">
        <v>1</v>
      </c>
      <c r="R18" s="793"/>
      <c r="S18" s="325"/>
      <c r="T18" s="326"/>
      <c r="U18" s="318"/>
      <c r="V18" s="339"/>
      <c r="W18" s="793"/>
      <c r="X18" s="250"/>
      <c r="Y18" s="251"/>
      <c r="Z18" s="243"/>
      <c r="AA18" s="261"/>
      <c r="AB18" s="164"/>
      <c r="AC18" s="415">
        <v>221</v>
      </c>
      <c r="AD18" s="416" t="s">
        <v>1</v>
      </c>
      <c r="AE18" s="987"/>
      <c r="AF18" s="405"/>
      <c r="AG18" s="406"/>
      <c r="AH18" s="400"/>
      <c r="AI18" s="677"/>
      <c r="AJ18" s="988"/>
      <c r="AK18" s="193"/>
      <c r="AL18" s="194"/>
      <c r="AM18" s="187"/>
      <c r="AN18" s="187"/>
      <c r="AO18" s="139"/>
      <c r="AP18" s="605">
        <v>221</v>
      </c>
      <c r="AQ18" s="606" t="s">
        <v>1</v>
      </c>
      <c r="AR18" s="987"/>
      <c r="AS18" s="595"/>
      <c r="AT18" s="596"/>
      <c r="AU18" s="590"/>
      <c r="AV18" s="656"/>
      <c r="AW18" s="988"/>
      <c r="AX18" s="524"/>
      <c r="AY18" s="525"/>
      <c r="AZ18" s="517"/>
      <c r="BA18" s="535"/>
      <c r="BB18" s="43"/>
      <c r="BC18" s="723">
        <v>221</v>
      </c>
      <c r="BD18" s="724" t="s">
        <v>1</v>
      </c>
      <c r="BE18" s="987"/>
      <c r="BF18" s="711"/>
      <c r="BG18" s="712"/>
      <c r="BH18" s="704"/>
      <c r="BI18" s="725"/>
      <c r="BJ18" s="988"/>
      <c r="BK18" s="467"/>
      <c r="BL18" s="468"/>
      <c r="BM18" s="462"/>
      <c r="BN18" s="462"/>
      <c r="BO18" s="64"/>
    </row>
    <row r="19" spans="1:67" ht="3.75" customHeight="1">
      <c r="A19" s="36"/>
      <c r="B19" s="30"/>
      <c r="C19" s="30"/>
      <c r="D19" s="30"/>
      <c r="E19" s="30"/>
      <c r="F19" s="30"/>
      <c r="G19" s="30"/>
      <c r="H19" s="30"/>
      <c r="I19" s="30"/>
      <c r="J19" s="30"/>
      <c r="K19" s="30"/>
      <c r="L19" s="27"/>
      <c r="M19" s="27"/>
      <c r="N19" s="144"/>
      <c r="O19" s="116"/>
      <c r="P19" s="311"/>
      <c r="Q19" s="338"/>
      <c r="R19" s="312"/>
      <c r="S19" s="324"/>
      <c r="T19" s="326"/>
      <c r="U19" s="312"/>
      <c r="V19" s="322"/>
      <c r="W19" s="238"/>
      <c r="X19" s="249"/>
      <c r="Y19" s="251"/>
      <c r="Z19" s="238"/>
      <c r="AA19" s="247"/>
      <c r="AB19" s="163"/>
      <c r="AC19" s="928"/>
      <c r="AD19" s="416"/>
      <c r="AE19" s="396"/>
      <c r="AF19" s="404"/>
      <c r="AG19" s="406"/>
      <c r="AH19" s="396"/>
      <c r="AI19" s="674"/>
      <c r="AJ19" s="184"/>
      <c r="AK19" s="192"/>
      <c r="AL19" s="194"/>
      <c r="AM19" s="184"/>
      <c r="AN19" s="184"/>
      <c r="AO19" s="138"/>
      <c r="AP19" s="584"/>
      <c r="AQ19" s="606"/>
      <c r="AR19" s="585"/>
      <c r="AS19" s="594"/>
      <c r="AT19" s="596"/>
      <c r="AU19" s="585"/>
      <c r="AV19" s="653"/>
      <c r="AW19" s="512"/>
      <c r="AX19" s="523"/>
      <c r="AY19" s="525"/>
      <c r="AZ19" s="512"/>
      <c r="BA19" s="521"/>
      <c r="BB19" s="26"/>
      <c r="BC19" s="697"/>
      <c r="BD19" s="724"/>
      <c r="BE19" s="698"/>
      <c r="BF19" s="710"/>
      <c r="BG19" s="712"/>
      <c r="BH19" s="698"/>
      <c r="BI19" s="708"/>
      <c r="BJ19" s="458"/>
      <c r="BK19" s="466"/>
      <c r="BL19" s="468"/>
      <c r="BM19" s="458"/>
      <c r="BN19" s="458"/>
      <c r="BO19" s="37"/>
    </row>
    <row r="20" spans="1:67" ht="12.75" customHeight="1">
      <c r="A20" s="36"/>
      <c r="B20" s="942" t="s">
        <v>34</v>
      </c>
      <c r="C20" s="942"/>
      <c r="D20" s="942"/>
      <c r="E20" s="942"/>
      <c r="F20" s="942"/>
      <c r="G20" s="942"/>
      <c r="H20" s="942"/>
      <c r="I20" s="942"/>
      <c r="J20" s="942"/>
      <c r="K20" s="942"/>
      <c r="L20" s="942"/>
      <c r="M20" s="118"/>
      <c r="N20" s="144"/>
      <c r="O20" s="116"/>
      <c r="P20" s="317">
        <v>225</v>
      </c>
      <c r="Q20" s="338" t="s">
        <v>1</v>
      </c>
      <c r="R20" s="794"/>
      <c r="S20" s="324"/>
      <c r="T20" s="326"/>
      <c r="U20" s="312"/>
      <c r="V20" s="322"/>
      <c r="W20" s="794"/>
      <c r="X20" s="249"/>
      <c r="Y20" s="251"/>
      <c r="Z20" s="238"/>
      <c r="AA20" s="247"/>
      <c r="AB20" s="163"/>
      <c r="AC20" s="399">
        <v>225</v>
      </c>
      <c r="AD20" s="416" t="s">
        <v>1</v>
      </c>
      <c r="AE20" s="989"/>
      <c r="AF20" s="404"/>
      <c r="AG20" s="406"/>
      <c r="AH20" s="396"/>
      <c r="AI20" s="674"/>
      <c r="AJ20" s="990"/>
      <c r="AK20" s="192"/>
      <c r="AL20" s="194"/>
      <c r="AM20" s="184"/>
      <c r="AN20" s="184"/>
      <c r="AO20" s="138"/>
      <c r="AP20" s="589">
        <v>225</v>
      </c>
      <c r="AQ20" s="606" t="s">
        <v>1</v>
      </c>
      <c r="AR20" s="989"/>
      <c r="AS20" s="594"/>
      <c r="AT20" s="596"/>
      <c r="AU20" s="585"/>
      <c r="AV20" s="653"/>
      <c r="AW20" s="990"/>
      <c r="AX20" s="523"/>
      <c r="AY20" s="525"/>
      <c r="AZ20" s="512"/>
      <c r="BA20" s="521"/>
      <c r="BB20" s="26"/>
      <c r="BC20" s="703">
        <v>225</v>
      </c>
      <c r="BD20" s="724" t="s">
        <v>1</v>
      </c>
      <c r="BE20" s="989"/>
      <c r="BF20" s="710"/>
      <c r="BG20" s="712"/>
      <c r="BH20" s="698"/>
      <c r="BI20" s="708"/>
      <c r="BJ20" s="990"/>
      <c r="BK20" s="466"/>
      <c r="BL20" s="468"/>
      <c r="BM20" s="458"/>
      <c r="BN20" s="458"/>
      <c r="BO20" s="37"/>
    </row>
    <row r="21" spans="1:67" ht="3.75" customHeight="1">
      <c r="A21" s="36"/>
      <c r="B21" s="30"/>
      <c r="C21" s="30"/>
      <c r="D21" s="30"/>
      <c r="E21" s="30"/>
      <c r="F21" s="30"/>
      <c r="G21" s="30"/>
      <c r="H21" s="30"/>
      <c r="I21" s="30"/>
      <c r="J21" s="30"/>
      <c r="K21" s="30"/>
      <c r="L21" s="27"/>
      <c r="M21" s="27"/>
      <c r="N21" s="144"/>
      <c r="O21" s="116"/>
      <c r="P21" s="311"/>
      <c r="Q21" s="338"/>
      <c r="R21" s="340"/>
      <c r="S21" s="324"/>
      <c r="T21" s="326"/>
      <c r="U21" s="312"/>
      <c r="V21" s="322"/>
      <c r="W21" s="262"/>
      <c r="X21" s="249"/>
      <c r="Y21" s="251"/>
      <c r="Z21" s="238"/>
      <c r="AA21" s="247"/>
      <c r="AB21" s="163"/>
      <c r="AC21" s="928"/>
      <c r="AD21" s="416"/>
      <c r="AE21" s="417"/>
      <c r="AF21" s="404"/>
      <c r="AG21" s="406"/>
      <c r="AH21" s="396"/>
      <c r="AI21" s="674"/>
      <c r="AJ21" s="202"/>
      <c r="AK21" s="192"/>
      <c r="AL21" s="194"/>
      <c r="AM21" s="184"/>
      <c r="AN21" s="184"/>
      <c r="AO21" s="138"/>
      <c r="AP21" s="584"/>
      <c r="AQ21" s="606"/>
      <c r="AR21" s="607"/>
      <c r="AS21" s="594"/>
      <c r="AT21" s="596"/>
      <c r="AU21" s="585"/>
      <c r="AV21" s="653"/>
      <c r="AW21" s="536"/>
      <c r="AX21" s="523"/>
      <c r="AY21" s="525"/>
      <c r="AZ21" s="512"/>
      <c r="BA21" s="521"/>
      <c r="BB21" s="26"/>
      <c r="BC21" s="697"/>
      <c r="BD21" s="724"/>
      <c r="BE21" s="726"/>
      <c r="BF21" s="710"/>
      <c r="BG21" s="712"/>
      <c r="BH21" s="698"/>
      <c r="BI21" s="708"/>
      <c r="BJ21" s="476"/>
      <c r="BK21" s="466"/>
      <c r="BL21" s="468"/>
      <c r="BM21" s="458"/>
      <c r="BN21" s="458"/>
      <c r="BO21" s="37"/>
    </row>
    <row r="22" spans="1:67" ht="11.25" customHeight="1">
      <c r="A22" s="36"/>
      <c r="B22" s="937" t="s">
        <v>35</v>
      </c>
      <c r="C22" s="937"/>
      <c r="D22" s="937"/>
      <c r="E22" s="937"/>
      <c r="F22" s="937"/>
      <c r="G22" s="937"/>
      <c r="H22" s="937"/>
      <c r="I22" s="937"/>
      <c r="J22" s="937"/>
      <c r="K22" s="937"/>
      <c r="L22" s="937"/>
      <c r="M22" s="117"/>
      <c r="N22" s="144"/>
      <c r="O22" s="116"/>
      <c r="P22" s="317">
        <v>230</v>
      </c>
      <c r="Q22" s="338" t="s">
        <v>1</v>
      </c>
      <c r="R22" s="795"/>
      <c r="S22" s="325"/>
      <c r="T22" s="326"/>
      <c r="U22" s="313"/>
      <c r="V22" s="316"/>
      <c r="W22" s="795"/>
      <c r="X22" s="250"/>
      <c r="Y22" s="251"/>
      <c r="Z22" s="926"/>
      <c r="AA22" s="242"/>
      <c r="AB22" s="163"/>
      <c r="AC22" s="399">
        <v>230</v>
      </c>
      <c r="AD22" s="416" t="s">
        <v>1</v>
      </c>
      <c r="AE22" s="991"/>
      <c r="AF22" s="405"/>
      <c r="AG22" s="406"/>
      <c r="AH22" s="928"/>
      <c r="AI22" s="672"/>
      <c r="AJ22" s="992"/>
      <c r="AK22" s="193"/>
      <c r="AL22" s="194"/>
      <c r="AM22" s="927"/>
      <c r="AN22" s="927"/>
      <c r="AO22" s="128"/>
      <c r="AP22" s="589">
        <v>230</v>
      </c>
      <c r="AQ22" s="606" t="s">
        <v>1</v>
      </c>
      <c r="AR22" s="991"/>
      <c r="AS22" s="595"/>
      <c r="AT22" s="596"/>
      <c r="AU22" s="923"/>
      <c r="AV22" s="651"/>
      <c r="AW22" s="992"/>
      <c r="AX22" s="524"/>
      <c r="AY22" s="525"/>
      <c r="AZ22" s="925"/>
      <c r="BA22" s="516"/>
      <c r="BB22" s="26"/>
      <c r="BC22" s="703">
        <v>230</v>
      </c>
      <c r="BD22" s="724" t="s">
        <v>1</v>
      </c>
      <c r="BE22" s="991"/>
      <c r="BF22" s="711"/>
      <c r="BG22" s="712"/>
      <c r="BH22" s="924"/>
      <c r="BI22" s="702"/>
      <c r="BJ22" s="992"/>
      <c r="BK22" s="467"/>
      <c r="BL22" s="468"/>
      <c r="BM22" s="922"/>
      <c r="BN22" s="459"/>
      <c r="BO22" s="37"/>
    </row>
    <row r="23" spans="1:67" ht="3.75" customHeight="1">
      <c r="A23" s="36"/>
      <c r="B23" s="57"/>
      <c r="C23" s="57"/>
      <c r="D23" s="57"/>
      <c r="E23" s="57"/>
      <c r="F23" s="57"/>
      <c r="G23" s="57"/>
      <c r="H23" s="57"/>
      <c r="I23" s="57"/>
      <c r="J23" s="57"/>
      <c r="K23" s="57"/>
      <c r="L23" s="27"/>
      <c r="M23" s="27"/>
      <c r="N23" s="144"/>
      <c r="O23" s="116"/>
      <c r="P23" s="317"/>
      <c r="Q23" s="338"/>
      <c r="R23" s="341"/>
      <c r="S23" s="324"/>
      <c r="T23" s="326"/>
      <c r="U23" s="313"/>
      <c r="V23" s="316"/>
      <c r="W23" s="263"/>
      <c r="X23" s="249"/>
      <c r="Y23" s="251"/>
      <c r="Z23" s="926"/>
      <c r="AA23" s="242"/>
      <c r="AB23" s="163"/>
      <c r="AC23" s="399"/>
      <c r="AD23" s="416"/>
      <c r="AE23" s="418"/>
      <c r="AF23" s="404"/>
      <c r="AG23" s="406"/>
      <c r="AH23" s="928"/>
      <c r="AI23" s="672"/>
      <c r="AJ23" s="203"/>
      <c r="AK23" s="192"/>
      <c r="AL23" s="194"/>
      <c r="AM23" s="927"/>
      <c r="AN23" s="927"/>
      <c r="AO23" s="128"/>
      <c r="AP23" s="589"/>
      <c r="AQ23" s="606"/>
      <c r="AR23" s="608"/>
      <c r="AS23" s="594"/>
      <c r="AT23" s="596"/>
      <c r="AU23" s="923"/>
      <c r="AV23" s="651"/>
      <c r="AW23" s="537"/>
      <c r="AX23" s="523"/>
      <c r="AY23" s="525"/>
      <c r="AZ23" s="925"/>
      <c r="BA23" s="516"/>
      <c r="BB23" s="26"/>
      <c r="BC23" s="703"/>
      <c r="BD23" s="724"/>
      <c r="BE23" s="727"/>
      <c r="BF23" s="710"/>
      <c r="BG23" s="712"/>
      <c r="BH23" s="924"/>
      <c r="BI23" s="702"/>
      <c r="BJ23" s="477"/>
      <c r="BK23" s="466"/>
      <c r="BL23" s="468"/>
      <c r="BM23" s="922"/>
      <c r="BN23" s="459"/>
      <c r="BO23" s="37"/>
    </row>
    <row r="24" spans="1:67" ht="12" customHeight="1">
      <c r="A24" s="36"/>
      <c r="B24" s="937" t="s">
        <v>36</v>
      </c>
      <c r="C24" s="937"/>
      <c r="D24" s="937"/>
      <c r="E24" s="937"/>
      <c r="F24" s="937"/>
      <c r="G24" s="937"/>
      <c r="H24" s="937"/>
      <c r="I24" s="937"/>
      <c r="J24" s="937"/>
      <c r="K24" s="937"/>
      <c r="L24" s="937"/>
      <c r="M24" s="117"/>
      <c r="N24" s="144"/>
      <c r="O24" s="153"/>
      <c r="P24" s="342">
        <v>235</v>
      </c>
      <c r="Q24" s="338" t="s">
        <v>1</v>
      </c>
      <c r="R24" s="792"/>
      <c r="S24" s="325"/>
      <c r="T24" s="326"/>
      <c r="U24" s="324" t="s">
        <v>37</v>
      </c>
      <c r="V24" s="316"/>
      <c r="W24" s="792"/>
      <c r="X24" s="250"/>
      <c r="Y24" s="251"/>
      <c r="Z24" s="249" t="s">
        <v>37</v>
      </c>
      <c r="AA24" s="242"/>
      <c r="AB24" s="163"/>
      <c r="AC24" s="399">
        <v>235</v>
      </c>
      <c r="AD24" s="416" t="s">
        <v>1</v>
      </c>
      <c r="AE24" s="985"/>
      <c r="AF24" s="405"/>
      <c r="AG24" s="406"/>
      <c r="AH24" s="404" t="s">
        <v>37</v>
      </c>
      <c r="AI24" s="672"/>
      <c r="AJ24" s="986"/>
      <c r="AK24" s="193"/>
      <c r="AL24" s="194"/>
      <c r="AM24" s="192" t="s">
        <v>37</v>
      </c>
      <c r="AN24" s="927"/>
      <c r="AO24" s="128"/>
      <c r="AP24" s="609">
        <v>235</v>
      </c>
      <c r="AQ24" s="606" t="s">
        <v>1</v>
      </c>
      <c r="AR24" s="985"/>
      <c r="AS24" s="595"/>
      <c r="AT24" s="596"/>
      <c r="AU24" s="594" t="s">
        <v>37</v>
      </c>
      <c r="AV24" s="651"/>
      <c r="AW24" s="986"/>
      <c r="AX24" s="524"/>
      <c r="AY24" s="525"/>
      <c r="AZ24" s="523" t="s">
        <v>37</v>
      </c>
      <c r="BA24" s="516"/>
      <c r="BB24" s="26"/>
      <c r="BC24" s="728">
        <v>235</v>
      </c>
      <c r="BD24" s="724" t="s">
        <v>1</v>
      </c>
      <c r="BE24" s="985"/>
      <c r="BF24" s="711"/>
      <c r="BG24" s="712"/>
      <c r="BH24" s="710" t="s">
        <v>37</v>
      </c>
      <c r="BI24" s="702"/>
      <c r="BJ24" s="986"/>
      <c r="BK24" s="467"/>
      <c r="BL24" s="468"/>
      <c r="BM24" s="466" t="s">
        <v>37</v>
      </c>
      <c r="BN24" s="459"/>
      <c r="BO24" s="37"/>
    </row>
    <row r="25" spans="1:67" ht="3.75" customHeight="1">
      <c r="A25" s="36"/>
      <c r="B25" s="30"/>
      <c r="C25" s="30"/>
      <c r="D25" s="30"/>
      <c r="E25" s="30"/>
      <c r="F25" s="30"/>
      <c r="G25" s="30"/>
      <c r="H25" s="30"/>
      <c r="I25" s="30"/>
      <c r="J25" s="30"/>
      <c r="K25" s="30"/>
      <c r="L25" s="27"/>
      <c r="M25" s="27"/>
      <c r="N25" s="144"/>
      <c r="O25" s="153"/>
      <c r="P25" s="313"/>
      <c r="Q25" s="338"/>
      <c r="R25" s="323"/>
      <c r="S25" s="324"/>
      <c r="T25" s="326"/>
      <c r="U25" s="312"/>
      <c r="V25" s="322"/>
      <c r="W25" s="248"/>
      <c r="X25" s="249"/>
      <c r="Y25" s="251"/>
      <c r="Z25" s="238"/>
      <c r="AA25" s="247"/>
      <c r="AB25" s="163"/>
      <c r="AC25" s="928"/>
      <c r="AD25" s="416"/>
      <c r="AE25" s="403"/>
      <c r="AF25" s="404"/>
      <c r="AG25" s="406"/>
      <c r="AH25" s="396"/>
      <c r="AI25" s="674"/>
      <c r="AJ25" s="191"/>
      <c r="AK25" s="192"/>
      <c r="AL25" s="194"/>
      <c r="AM25" s="184"/>
      <c r="AN25" s="184"/>
      <c r="AO25" s="138"/>
      <c r="AP25" s="610"/>
      <c r="AQ25" s="606"/>
      <c r="AR25" s="593"/>
      <c r="AS25" s="594"/>
      <c r="AT25" s="596"/>
      <c r="AU25" s="585"/>
      <c r="AV25" s="653"/>
      <c r="AW25" s="522"/>
      <c r="AX25" s="523"/>
      <c r="AY25" s="525"/>
      <c r="AZ25" s="512"/>
      <c r="BA25" s="521"/>
      <c r="BB25" s="26"/>
      <c r="BC25" s="729"/>
      <c r="BD25" s="724"/>
      <c r="BE25" s="709"/>
      <c r="BF25" s="710"/>
      <c r="BG25" s="712"/>
      <c r="BH25" s="698"/>
      <c r="BI25" s="708"/>
      <c r="BJ25" s="465"/>
      <c r="BK25" s="466"/>
      <c r="BL25" s="468"/>
      <c r="BM25" s="458"/>
      <c r="BN25" s="458"/>
      <c r="BO25" s="37"/>
    </row>
    <row r="26" spans="1:67" ht="12" customHeight="1">
      <c r="A26" s="36"/>
      <c r="B26" s="942" t="s">
        <v>60</v>
      </c>
      <c r="C26" s="942"/>
      <c r="D26" s="942"/>
      <c r="E26" s="942"/>
      <c r="F26" s="942"/>
      <c r="G26" s="942"/>
      <c r="H26" s="942"/>
      <c r="I26" s="942"/>
      <c r="J26" s="942"/>
      <c r="K26" s="942"/>
      <c r="L26" s="942"/>
      <c r="M26" s="118"/>
      <c r="N26" s="144"/>
      <c r="O26" s="153"/>
      <c r="P26" s="342">
        <v>280</v>
      </c>
      <c r="Q26" s="338" t="s">
        <v>1</v>
      </c>
      <c r="R26" s="792"/>
      <c r="S26" s="326" t="s">
        <v>2</v>
      </c>
      <c r="T26" s="326" t="s">
        <v>3</v>
      </c>
      <c r="U26" s="343">
        <f>R15+R18+R20+R22+R24+R26</f>
        <v>0</v>
      </c>
      <c r="V26" s="344"/>
      <c r="W26" s="792"/>
      <c r="X26" s="251" t="s">
        <v>2</v>
      </c>
      <c r="Y26" s="251" t="s">
        <v>3</v>
      </c>
      <c r="Z26" s="264">
        <f>W15+W18+W20+W22+W24+W26</f>
        <v>0</v>
      </c>
      <c r="AA26" s="265"/>
      <c r="AB26" s="168"/>
      <c r="AC26" s="399">
        <v>280</v>
      </c>
      <c r="AD26" s="416" t="s">
        <v>1</v>
      </c>
      <c r="AE26" s="985"/>
      <c r="AF26" s="406" t="s">
        <v>2</v>
      </c>
      <c r="AG26" s="406" t="s">
        <v>3</v>
      </c>
      <c r="AH26" s="419">
        <f>AE15+AE18+AE20+AE22+AE24+AE26</f>
        <v>0</v>
      </c>
      <c r="AI26" s="678"/>
      <c r="AJ26" s="986"/>
      <c r="AK26" s="194" t="s">
        <v>2</v>
      </c>
      <c r="AL26" s="194" t="s">
        <v>3</v>
      </c>
      <c r="AM26" s="204">
        <f>AJ15+AJ18+AJ20+AJ22+AJ24+AJ26</f>
        <v>0</v>
      </c>
      <c r="AN26" s="205"/>
      <c r="AO26" s="173"/>
      <c r="AP26" s="609">
        <v>280</v>
      </c>
      <c r="AQ26" s="606" t="s">
        <v>1</v>
      </c>
      <c r="AR26" s="985"/>
      <c r="AS26" s="596" t="s">
        <v>2</v>
      </c>
      <c r="AT26" s="596" t="s">
        <v>3</v>
      </c>
      <c r="AU26" s="611">
        <f>AR15+AR18+AR20+AR22+AR24+AR26</f>
        <v>0</v>
      </c>
      <c r="AV26" s="657"/>
      <c r="AW26" s="986"/>
      <c r="AX26" s="525" t="s">
        <v>2</v>
      </c>
      <c r="AY26" s="525" t="s">
        <v>3</v>
      </c>
      <c r="AZ26" s="538">
        <f>AW15+AW18+AW20+AW22+AW24+AW26</f>
        <v>0</v>
      </c>
      <c r="BA26" s="539"/>
      <c r="BB26" s="929"/>
      <c r="BC26" s="728">
        <v>280</v>
      </c>
      <c r="BD26" s="724" t="s">
        <v>1</v>
      </c>
      <c r="BE26" s="985"/>
      <c r="BF26" s="712" t="s">
        <v>2</v>
      </c>
      <c r="BG26" s="712" t="s">
        <v>3</v>
      </c>
      <c r="BH26" s="730">
        <f>BE15+BE18+BE20+BE22+BE24+BE26</f>
        <v>0</v>
      </c>
      <c r="BI26" s="731"/>
      <c r="BJ26" s="986"/>
      <c r="BK26" s="468" t="s">
        <v>2</v>
      </c>
      <c r="BL26" s="468" t="s">
        <v>3</v>
      </c>
      <c r="BM26" s="478">
        <f>BJ15+BJ18+BJ20+BJ22+BJ24+BJ26</f>
        <v>0</v>
      </c>
      <c r="BN26" s="479"/>
      <c r="BO26" s="37"/>
    </row>
    <row r="27" spans="1:67" ht="4.5" customHeight="1">
      <c r="A27" s="36"/>
      <c r="B27" s="27"/>
      <c r="C27" s="27"/>
      <c r="D27" s="27"/>
      <c r="E27" s="27"/>
      <c r="F27" s="27"/>
      <c r="G27" s="27"/>
      <c r="H27" s="27"/>
      <c r="I27" s="27"/>
      <c r="J27" s="27"/>
      <c r="K27" s="27"/>
      <c r="L27" s="27"/>
      <c r="M27" s="27"/>
      <c r="N27" s="144"/>
      <c r="O27" s="153"/>
      <c r="P27" s="342"/>
      <c r="Q27" s="324"/>
      <c r="R27" s="341"/>
      <c r="S27" s="338"/>
      <c r="T27" s="345"/>
      <c r="U27" s="319"/>
      <c r="V27" s="346"/>
      <c r="W27" s="263"/>
      <c r="X27" s="260"/>
      <c r="Y27" s="266"/>
      <c r="Z27" s="244"/>
      <c r="AA27" s="267"/>
      <c r="AB27" s="168"/>
      <c r="AC27" s="399"/>
      <c r="AD27" s="404"/>
      <c r="AE27" s="418"/>
      <c r="AF27" s="416"/>
      <c r="AG27" s="420"/>
      <c r="AH27" s="401"/>
      <c r="AI27" s="679"/>
      <c r="AJ27" s="203"/>
      <c r="AK27" s="201"/>
      <c r="AL27" s="206"/>
      <c r="AM27" s="188"/>
      <c r="AN27" s="203"/>
      <c r="AO27" s="173"/>
      <c r="AP27" s="609"/>
      <c r="AQ27" s="594"/>
      <c r="AR27" s="608"/>
      <c r="AS27" s="606"/>
      <c r="AT27" s="612"/>
      <c r="AU27" s="591"/>
      <c r="AV27" s="658"/>
      <c r="AW27" s="537"/>
      <c r="AX27" s="534"/>
      <c r="AY27" s="540"/>
      <c r="AZ27" s="518"/>
      <c r="BA27" s="541"/>
      <c r="BB27" s="929"/>
      <c r="BC27" s="728"/>
      <c r="BD27" s="710"/>
      <c r="BE27" s="727"/>
      <c r="BF27" s="724"/>
      <c r="BG27" s="732"/>
      <c r="BH27" s="705"/>
      <c r="BI27" s="733"/>
      <c r="BJ27" s="477"/>
      <c r="BK27" s="475"/>
      <c r="BL27" s="480"/>
      <c r="BM27" s="463"/>
      <c r="BN27" s="477"/>
      <c r="BO27" s="37"/>
    </row>
    <row r="28" spans="1:67" ht="3.75" customHeight="1">
      <c r="A28" s="36"/>
      <c r="B28" s="27"/>
      <c r="C28" s="27"/>
      <c r="D28" s="27"/>
      <c r="E28" s="27"/>
      <c r="F28" s="27"/>
      <c r="G28" s="27"/>
      <c r="H28" s="27"/>
      <c r="I28" s="27"/>
      <c r="J28" s="27"/>
      <c r="K28" s="27"/>
      <c r="L28" s="27"/>
      <c r="M28" s="27"/>
      <c r="N28" s="144"/>
      <c r="O28" s="153"/>
      <c r="P28" s="347"/>
      <c r="Q28" s="348"/>
      <c r="R28" s="312"/>
      <c r="S28" s="349"/>
      <c r="T28" s="326"/>
      <c r="U28" s="340"/>
      <c r="V28" s="322"/>
      <c r="W28" s="238"/>
      <c r="X28" s="268"/>
      <c r="Y28" s="251"/>
      <c r="Z28" s="262"/>
      <c r="AA28" s="247"/>
      <c r="AB28" s="162"/>
      <c r="AC28" s="421"/>
      <c r="AD28" s="422"/>
      <c r="AE28" s="396"/>
      <c r="AF28" s="423"/>
      <c r="AG28" s="406"/>
      <c r="AH28" s="417"/>
      <c r="AI28" s="674"/>
      <c r="AJ28" s="184"/>
      <c r="AK28" s="207"/>
      <c r="AL28" s="194"/>
      <c r="AM28" s="202"/>
      <c r="AN28" s="184"/>
      <c r="AO28" s="138"/>
      <c r="AP28" s="613"/>
      <c r="AQ28" s="614"/>
      <c r="AR28" s="585"/>
      <c r="AS28" s="615"/>
      <c r="AT28" s="596"/>
      <c r="AU28" s="607"/>
      <c r="AV28" s="653"/>
      <c r="AW28" s="512"/>
      <c r="AX28" s="542"/>
      <c r="AY28" s="525"/>
      <c r="AZ28" s="536"/>
      <c r="BA28" s="521"/>
      <c r="BB28" s="930"/>
      <c r="BC28" s="734"/>
      <c r="BD28" s="735"/>
      <c r="BE28" s="698"/>
      <c r="BF28" s="736"/>
      <c r="BG28" s="712"/>
      <c r="BH28" s="726"/>
      <c r="BI28" s="708"/>
      <c r="BJ28" s="458"/>
      <c r="BK28" s="481"/>
      <c r="BL28" s="468"/>
      <c r="BM28" s="476"/>
      <c r="BN28" s="458"/>
      <c r="BO28" s="37"/>
    </row>
    <row r="29" spans="1:67" ht="12.75" customHeight="1">
      <c r="A29" s="36"/>
      <c r="B29" s="25" t="s">
        <v>38</v>
      </c>
      <c r="C29" s="25"/>
      <c r="D29" s="25"/>
      <c r="E29" s="25"/>
      <c r="F29" s="25"/>
      <c r="G29" s="25"/>
      <c r="H29" s="25"/>
      <c r="I29" s="25"/>
      <c r="J29" s="25"/>
      <c r="K29" s="25"/>
      <c r="L29" s="27"/>
      <c r="M29" s="27"/>
      <c r="N29" s="144"/>
      <c r="O29" s="153"/>
      <c r="P29" s="342">
        <v>299</v>
      </c>
      <c r="Q29" s="324"/>
      <c r="R29" s="312"/>
      <c r="S29" s="338"/>
      <c r="T29" s="326" t="s">
        <v>2</v>
      </c>
      <c r="U29" s="343">
        <f>U8-U26</f>
        <v>0</v>
      </c>
      <c r="V29" s="350">
        <f>IF((R34+R36+R41+R38)&lt;&gt;U29,"&lt;---Wert muss gleich Total Einzelpositionen Umsatz sein!","")</f>
      </c>
      <c r="W29" s="269"/>
      <c r="X29" s="260"/>
      <c r="Y29" s="251" t="s">
        <v>2</v>
      </c>
      <c r="Z29" s="264">
        <f>Z8-Z26</f>
        <v>0</v>
      </c>
      <c r="AA29" s="785">
        <f>IF((W34+W36+W41+W38)&lt;&gt;Z29,"&lt;---Wert muss gleich Total Einzelpositionen Umsatz sein!","")</f>
      </c>
      <c r="AB29" s="162"/>
      <c r="AC29" s="399">
        <v>299</v>
      </c>
      <c r="AD29" s="404"/>
      <c r="AE29" s="396"/>
      <c r="AF29" s="416"/>
      <c r="AG29" s="406" t="s">
        <v>2</v>
      </c>
      <c r="AH29" s="419">
        <f>AH8-AH26</f>
        <v>0</v>
      </c>
      <c r="AI29" s="453">
        <f>IF((AE34+AE36+AE41+AE38)&lt;&gt;AH29,"&lt;---Wert muss gleich Total Einzelpositionen Umsatz sein!","")</f>
      </c>
      <c r="AJ29" s="184"/>
      <c r="AK29" s="201"/>
      <c r="AL29" s="194" t="s">
        <v>2</v>
      </c>
      <c r="AM29" s="204">
        <f>AM8-AM26</f>
        <v>0</v>
      </c>
      <c r="AN29" s="453">
        <f>IF((AJ34+AJ36+AJ41+AJ38)&lt;&gt;AM29,"&lt;---Wert muss gleich Total Einzelpositionen Umsatz sein!","")</f>
      </c>
      <c r="AO29" s="173"/>
      <c r="AP29" s="609">
        <v>299</v>
      </c>
      <c r="AQ29" s="594"/>
      <c r="AR29" s="585"/>
      <c r="AS29" s="606"/>
      <c r="AT29" s="596" t="s">
        <v>2</v>
      </c>
      <c r="AU29" s="611">
        <f>AU8-AU26</f>
        <v>0</v>
      </c>
      <c r="AV29" s="616">
        <f>IF((AR34+AR36+AR41+AR38)&lt;&gt;AU29,"&lt;---Wert muss gleich Total Einzelpositionen Umsatz sein!","")</f>
      </c>
      <c r="AW29" s="512"/>
      <c r="AX29" s="534"/>
      <c r="AY29" s="525" t="s">
        <v>2</v>
      </c>
      <c r="AZ29" s="538">
        <f>AZ8-AZ26</f>
        <v>0</v>
      </c>
      <c r="BA29" s="543">
        <f>IF((AW34+AW36+AW41+AW38)&lt;&gt;AZ29,"&lt;---Wert muss gleich Total Einzelpositionen Umsatz sein!","")</f>
      </c>
      <c r="BB29" s="930"/>
      <c r="BC29" s="728">
        <v>299</v>
      </c>
      <c r="BD29" s="710"/>
      <c r="BE29" s="698"/>
      <c r="BF29" s="724"/>
      <c r="BG29" s="712" t="s">
        <v>2</v>
      </c>
      <c r="BH29" s="730">
        <f>BH8-BH26</f>
        <v>0</v>
      </c>
      <c r="BI29" s="786">
        <f>IF((BE34+BE36+BE41+BE38)&lt;&gt;BH29,"&lt;---Wert muss gleich Total Einzelpositionen Umsatz sein!","")</f>
      </c>
      <c r="BJ29" s="458"/>
      <c r="BK29" s="475"/>
      <c r="BL29" s="468" t="s">
        <v>2</v>
      </c>
      <c r="BM29" s="478">
        <f>BM8-BM26</f>
        <v>0</v>
      </c>
      <c r="BN29" s="787">
        <f>IF((BJ34+BJ36+BJ41+BJ38)&lt;&gt;BM29,"&lt;---Wert muss gleich Total Einzelpositionen Umsatz sein!","")</f>
      </c>
      <c r="BO29" s="37"/>
    </row>
    <row r="30" spans="1:67" ht="5.25" customHeight="1">
      <c r="A30" s="73"/>
      <c r="B30" s="74"/>
      <c r="C30" s="74"/>
      <c r="D30" s="74"/>
      <c r="E30" s="74"/>
      <c r="F30" s="74"/>
      <c r="G30" s="74"/>
      <c r="H30" s="74"/>
      <c r="I30" s="74"/>
      <c r="J30" s="74"/>
      <c r="K30" s="74"/>
      <c r="L30" s="159"/>
      <c r="M30" s="159"/>
      <c r="N30" s="148"/>
      <c r="O30" s="160"/>
      <c r="P30" s="313"/>
      <c r="Q30" s="324"/>
      <c r="R30" s="312"/>
      <c r="S30" s="351"/>
      <c r="T30" s="326"/>
      <c r="U30" s="340"/>
      <c r="V30" s="322"/>
      <c r="W30" s="238"/>
      <c r="X30" s="270"/>
      <c r="Y30" s="251"/>
      <c r="Z30" s="262"/>
      <c r="AA30" s="247"/>
      <c r="AB30" s="162"/>
      <c r="AC30" s="928"/>
      <c r="AD30" s="404"/>
      <c r="AE30" s="396"/>
      <c r="AF30" s="424"/>
      <c r="AG30" s="406"/>
      <c r="AH30" s="417"/>
      <c r="AI30" s="674"/>
      <c r="AJ30" s="184"/>
      <c r="AK30" s="208"/>
      <c r="AL30" s="194"/>
      <c r="AM30" s="202"/>
      <c r="AN30" s="184"/>
      <c r="AO30" s="138"/>
      <c r="AP30" s="610"/>
      <c r="AQ30" s="594"/>
      <c r="AR30" s="585"/>
      <c r="AS30" s="617"/>
      <c r="AT30" s="596"/>
      <c r="AU30" s="607"/>
      <c r="AV30" s="653"/>
      <c r="AW30" s="512"/>
      <c r="AX30" s="544"/>
      <c r="AY30" s="525"/>
      <c r="AZ30" s="536"/>
      <c r="BA30" s="521"/>
      <c r="BB30" s="930"/>
      <c r="BC30" s="729"/>
      <c r="BD30" s="710"/>
      <c r="BE30" s="698"/>
      <c r="BF30" s="737"/>
      <c r="BG30" s="712"/>
      <c r="BH30" s="726"/>
      <c r="BI30" s="708"/>
      <c r="BJ30" s="458"/>
      <c r="BK30" s="482"/>
      <c r="BL30" s="468"/>
      <c r="BM30" s="476"/>
      <c r="BN30" s="458"/>
      <c r="BO30" s="37"/>
    </row>
    <row r="31" spans="1:67" ht="3.75" customHeight="1">
      <c r="A31" s="36"/>
      <c r="B31" s="27"/>
      <c r="C31" s="27"/>
      <c r="D31" s="27"/>
      <c r="E31" s="27"/>
      <c r="F31" s="27"/>
      <c r="G31" s="27"/>
      <c r="H31" s="27"/>
      <c r="I31" s="27"/>
      <c r="J31" s="27"/>
      <c r="K31" s="27"/>
      <c r="L31" s="27"/>
      <c r="M31" s="27"/>
      <c r="N31" s="144"/>
      <c r="O31" s="153"/>
      <c r="P31" s="347"/>
      <c r="Q31" s="348"/>
      <c r="R31" s="352"/>
      <c r="S31" s="324"/>
      <c r="T31" s="336"/>
      <c r="U31" s="312"/>
      <c r="V31" s="353"/>
      <c r="W31" s="271"/>
      <c r="X31" s="249"/>
      <c r="Y31" s="259"/>
      <c r="Z31" s="238"/>
      <c r="AA31" s="272"/>
      <c r="AB31" s="162"/>
      <c r="AC31" s="421"/>
      <c r="AD31" s="422"/>
      <c r="AE31" s="425"/>
      <c r="AF31" s="404"/>
      <c r="AG31" s="414"/>
      <c r="AH31" s="396"/>
      <c r="AI31" s="680"/>
      <c r="AJ31" s="209"/>
      <c r="AK31" s="192"/>
      <c r="AL31" s="200"/>
      <c r="AM31" s="184"/>
      <c r="AN31" s="209"/>
      <c r="AO31" s="138"/>
      <c r="AP31" s="613"/>
      <c r="AQ31" s="614"/>
      <c r="AR31" s="618"/>
      <c r="AS31" s="594"/>
      <c r="AT31" s="604"/>
      <c r="AU31" s="585"/>
      <c r="AV31" s="659"/>
      <c r="AW31" s="545"/>
      <c r="AX31" s="523"/>
      <c r="AY31" s="533"/>
      <c r="AZ31" s="512"/>
      <c r="BA31" s="546"/>
      <c r="BB31" s="930"/>
      <c r="BC31" s="734"/>
      <c r="BD31" s="735"/>
      <c r="BE31" s="738"/>
      <c r="BF31" s="710"/>
      <c r="BG31" s="722"/>
      <c r="BH31" s="698"/>
      <c r="BI31" s="739"/>
      <c r="BJ31" s="483"/>
      <c r="BK31" s="466"/>
      <c r="BL31" s="474"/>
      <c r="BM31" s="458"/>
      <c r="BN31" s="483"/>
      <c r="BO31" s="37"/>
    </row>
    <row r="32" spans="1:67" ht="13.5" customHeight="1" thickBot="1">
      <c r="A32" s="38" t="s">
        <v>39</v>
      </c>
      <c r="B32" s="25" t="s">
        <v>4</v>
      </c>
      <c r="C32" s="25"/>
      <c r="D32" s="25"/>
      <c r="E32" s="77"/>
      <c r="F32" s="25"/>
      <c r="G32" s="25"/>
      <c r="H32" s="25"/>
      <c r="I32" s="25"/>
      <c r="J32" s="25"/>
      <c r="K32" s="25"/>
      <c r="L32" s="78"/>
      <c r="M32" s="78"/>
      <c r="N32" s="144"/>
      <c r="O32" s="153"/>
      <c r="P32" s="354"/>
      <c r="Q32" s="354"/>
      <c r="R32" s="355"/>
      <c r="S32" s="354"/>
      <c r="T32" s="356"/>
      <c r="U32" s="355"/>
      <c r="V32" s="357"/>
      <c r="W32" s="274"/>
      <c r="X32" s="273"/>
      <c r="Y32" s="275"/>
      <c r="Z32" s="274"/>
      <c r="AA32" s="276"/>
      <c r="AB32" s="169"/>
      <c r="AC32" s="426"/>
      <c r="AD32" s="426"/>
      <c r="AE32" s="427"/>
      <c r="AF32" s="426"/>
      <c r="AG32" s="428"/>
      <c r="AH32" s="427"/>
      <c r="AI32" s="681"/>
      <c r="AJ32" s="211"/>
      <c r="AK32" s="210"/>
      <c r="AL32" s="212"/>
      <c r="AM32" s="211"/>
      <c r="AN32" s="211"/>
      <c r="AO32" s="140"/>
      <c r="AP32" s="619"/>
      <c r="AQ32" s="620"/>
      <c r="AR32" s="621"/>
      <c r="AS32" s="620"/>
      <c r="AT32" s="622"/>
      <c r="AU32" s="621"/>
      <c r="AV32" s="660"/>
      <c r="AW32" s="548"/>
      <c r="AX32" s="547"/>
      <c r="AY32" s="549"/>
      <c r="AZ32" s="548"/>
      <c r="BA32" s="550"/>
      <c r="BB32" s="124"/>
      <c r="BC32" s="740"/>
      <c r="BD32" s="741"/>
      <c r="BE32" s="742"/>
      <c r="BF32" s="741"/>
      <c r="BG32" s="743"/>
      <c r="BH32" s="742"/>
      <c r="BI32" s="744"/>
      <c r="BJ32" s="485"/>
      <c r="BK32" s="484"/>
      <c r="BL32" s="486"/>
      <c r="BM32" s="485"/>
      <c r="BN32" s="485"/>
      <c r="BO32" s="37"/>
    </row>
    <row r="33" spans="1:67" ht="20.25" customHeight="1">
      <c r="A33" s="36"/>
      <c r="B33" s="25" t="s">
        <v>40</v>
      </c>
      <c r="C33" s="25"/>
      <c r="D33" s="25"/>
      <c r="E33" s="77"/>
      <c r="F33" s="25"/>
      <c r="G33" s="77"/>
      <c r="H33" s="77"/>
      <c r="I33" s="77"/>
      <c r="J33" s="77"/>
      <c r="K33" s="77"/>
      <c r="L33" s="32"/>
      <c r="M33" s="32"/>
      <c r="N33" s="144"/>
      <c r="O33" s="153"/>
      <c r="P33" s="313"/>
      <c r="Q33" s="324"/>
      <c r="R33" s="358" t="s">
        <v>61</v>
      </c>
      <c r="S33" s="324"/>
      <c r="T33" s="326"/>
      <c r="U33" s="359" t="s">
        <v>62</v>
      </c>
      <c r="V33" s="322"/>
      <c r="W33" s="277" t="s">
        <v>61</v>
      </c>
      <c r="X33" s="249"/>
      <c r="Y33" s="251"/>
      <c r="Z33" s="278" t="s">
        <v>62</v>
      </c>
      <c r="AA33" s="247"/>
      <c r="AB33" s="162"/>
      <c r="AC33" s="928"/>
      <c r="AD33" s="404"/>
      <c r="AE33" s="429" t="s">
        <v>61</v>
      </c>
      <c r="AF33" s="404"/>
      <c r="AG33" s="406"/>
      <c r="AH33" s="430" t="s">
        <v>62</v>
      </c>
      <c r="AI33" s="674"/>
      <c r="AJ33" s="213" t="s">
        <v>61</v>
      </c>
      <c r="AK33" s="192"/>
      <c r="AL33" s="194"/>
      <c r="AM33" s="214" t="s">
        <v>62</v>
      </c>
      <c r="AN33" s="184"/>
      <c r="AO33" s="138"/>
      <c r="AP33" s="610"/>
      <c r="AQ33" s="594"/>
      <c r="AR33" s="623" t="s">
        <v>61</v>
      </c>
      <c r="AS33" s="594"/>
      <c r="AT33" s="596"/>
      <c r="AU33" s="624" t="s">
        <v>62</v>
      </c>
      <c r="AV33" s="653"/>
      <c r="AW33" s="551" t="s">
        <v>61</v>
      </c>
      <c r="AX33" s="523"/>
      <c r="AY33" s="525"/>
      <c r="AZ33" s="552" t="s">
        <v>62</v>
      </c>
      <c r="BA33" s="521"/>
      <c r="BB33" s="930"/>
      <c r="BC33" s="729"/>
      <c r="BD33" s="710"/>
      <c r="BE33" s="745" t="s">
        <v>61</v>
      </c>
      <c r="BF33" s="710"/>
      <c r="BG33" s="712"/>
      <c r="BH33" s="746" t="s">
        <v>62</v>
      </c>
      <c r="BI33" s="708"/>
      <c r="BJ33" s="487" t="s">
        <v>61</v>
      </c>
      <c r="BK33" s="466"/>
      <c r="BL33" s="468"/>
      <c r="BM33" s="488" t="s">
        <v>62</v>
      </c>
      <c r="BN33" s="458"/>
      <c r="BO33" s="37"/>
    </row>
    <row r="34" spans="1:67" ht="11.25">
      <c r="A34" s="36"/>
      <c r="B34" s="26" t="s">
        <v>41</v>
      </c>
      <c r="C34" s="26"/>
      <c r="D34" s="26"/>
      <c r="E34" s="77"/>
      <c r="F34" s="77"/>
      <c r="G34" s="77"/>
      <c r="H34" s="77"/>
      <c r="I34" s="77"/>
      <c r="J34" s="77"/>
      <c r="K34" s="77"/>
      <c r="L34" s="32"/>
      <c r="M34" s="32"/>
      <c r="N34" s="142">
        <f>Einstieg!$E$20</f>
        <v>7.7</v>
      </c>
      <c r="O34" s="65" t="s">
        <v>42</v>
      </c>
      <c r="P34" s="360">
        <v>302</v>
      </c>
      <c r="Q34" s="324"/>
      <c r="R34" s="792"/>
      <c r="S34" s="361"/>
      <c r="T34" s="362" t="s">
        <v>1</v>
      </c>
      <c r="U34" s="343">
        <f>IF($P$4="B",ROUND(R34*$N$34/(100+$N$34)/5,2)*5,ROUND(R34*$N$34/(100)/5,2)*5)</f>
        <v>0</v>
      </c>
      <c r="V34" s="363"/>
      <c r="W34" s="792"/>
      <c r="X34" s="279"/>
      <c r="Y34" s="280" t="s">
        <v>1</v>
      </c>
      <c r="Z34" s="264">
        <f>IF($P$4="B",ROUND(W34*$N$34/(100+$N$34)/5,2)*5,ROUND(W34*$N$34/(100)/5,2)*5)</f>
        <v>0</v>
      </c>
      <c r="AA34" s="281"/>
      <c r="AB34" s="163"/>
      <c r="AC34" s="399">
        <v>302</v>
      </c>
      <c r="AD34" s="404"/>
      <c r="AE34" s="985"/>
      <c r="AF34" s="431"/>
      <c r="AG34" s="432" t="s">
        <v>1</v>
      </c>
      <c r="AH34" s="419">
        <f>IF($P$4="B",ROUND(AE34*$N$34/(100+$N$34)/5,2)*5,ROUND(AE34*$N$34/(100)/5,2)*5)</f>
        <v>0</v>
      </c>
      <c r="AI34" s="682"/>
      <c r="AJ34" s="986"/>
      <c r="AK34" s="215"/>
      <c r="AL34" s="216" t="s">
        <v>1</v>
      </c>
      <c r="AM34" s="204">
        <f>IF($P$4="B",ROUND(AJ34*$N$34/(100+$N$34)/5,2)*5,ROUND(AJ34*$N$34/(100)/5,2)*5)</f>
        <v>0</v>
      </c>
      <c r="AN34" s="217"/>
      <c r="AO34" s="175"/>
      <c r="AP34" s="609">
        <v>302</v>
      </c>
      <c r="AQ34" s="594"/>
      <c r="AR34" s="985"/>
      <c r="AS34" s="625"/>
      <c r="AT34" s="626" t="s">
        <v>1</v>
      </c>
      <c r="AU34" s="611">
        <f>IF($P$4="B",ROUND(AR34*$N$34/(100+$N$34)/5,2)*5,ROUND(AR34*$N$34/(100)/5,2)*5)</f>
        <v>0</v>
      </c>
      <c r="AV34" s="661"/>
      <c r="AW34" s="986"/>
      <c r="AX34" s="553"/>
      <c r="AY34" s="554" t="s">
        <v>1</v>
      </c>
      <c r="AZ34" s="538">
        <f>IF($P$4="B",ROUND(AW34*$N$34/(100+$N$34)/5,2)*5,ROUND(AW34*$N$34/(100)/5,2)*5)</f>
        <v>0</v>
      </c>
      <c r="BA34" s="555"/>
      <c r="BB34" s="26"/>
      <c r="BC34" s="728">
        <v>302</v>
      </c>
      <c r="BD34" s="710"/>
      <c r="BE34" s="985"/>
      <c r="BF34" s="747"/>
      <c r="BG34" s="748" t="s">
        <v>1</v>
      </c>
      <c r="BH34" s="730">
        <f>IF($P$4="B",ROUND(BE34*$N$34/(100+$N$34)/5,2)*5,ROUND(BE34*$N$34/(100)/5,2)*5)</f>
        <v>0</v>
      </c>
      <c r="BI34" s="749"/>
      <c r="BJ34" s="986"/>
      <c r="BK34" s="489"/>
      <c r="BL34" s="490" t="s">
        <v>1</v>
      </c>
      <c r="BM34" s="478">
        <f>IF($P$4="B",ROUND(BJ34*$N$34/(100+$N$34)/5,2)*5,ROUND(BJ34*$N$34/(100)/5,2)*5)</f>
        <v>0</v>
      </c>
      <c r="BN34" s="491"/>
      <c r="BO34" s="37"/>
    </row>
    <row r="35" spans="1:67" ht="3" customHeight="1">
      <c r="A35" s="36"/>
      <c r="B35" s="27"/>
      <c r="C35" s="27"/>
      <c r="D35" s="27"/>
      <c r="E35" s="77"/>
      <c r="F35" s="77"/>
      <c r="G35" s="77"/>
      <c r="H35" s="77"/>
      <c r="I35" s="77"/>
      <c r="J35" s="77"/>
      <c r="K35" s="77"/>
      <c r="L35" s="32"/>
      <c r="M35" s="32"/>
      <c r="N35" s="144"/>
      <c r="O35" s="116"/>
      <c r="P35" s="364"/>
      <c r="Q35" s="324"/>
      <c r="R35" s="312"/>
      <c r="S35" s="324"/>
      <c r="T35" s="326"/>
      <c r="U35" s="312"/>
      <c r="V35" s="322"/>
      <c r="W35" s="238"/>
      <c r="X35" s="249"/>
      <c r="Y35" s="251"/>
      <c r="Z35" s="238"/>
      <c r="AA35" s="247"/>
      <c r="AB35" s="163"/>
      <c r="AC35" s="928"/>
      <c r="AD35" s="404"/>
      <c r="AE35" s="396"/>
      <c r="AF35" s="404"/>
      <c r="AG35" s="406"/>
      <c r="AH35" s="396"/>
      <c r="AI35" s="674"/>
      <c r="AJ35" s="184"/>
      <c r="AK35" s="192"/>
      <c r="AL35" s="194"/>
      <c r="AM35" s="184"/>
      <c r="AN35" s="184"/>
      <c r="AO35" s="138"/>
      <c r="AP35" s="610"/>
      <c r="AQ35" s="594"/>
      <c r="AR35" s="585"/>
      <c r="AS35" s="594"/>
      <c r="AT35" s="596"/>
      <c r="AU35" s="585"/>
      <c r="AV35" s="653"/>
      <c r="AW35" s="512"/>
      <c r="AX35" s="523"/>
      <c r="AY35" s="525"/>
      <c r="AZ35" s="512"/>
      <c r="BA35" s="521"/>
      <c r="BB35" s="26"/>
      <c r="BC35" s="729"/>
      <c r="BD35" s="710"/>
      <c r="BE35" s="698"/>
      <c r="BF35" s="710"/>
      <c r="BG35" s="712"/>
      <c r="BH35" s="698"/>
      <c r="BI35" s="708"/>
      <c r="BJ35" s="458"/>
      <c r="BK35" s="466"/>
      <c r="BL35" s="468"/>
      <c r="BM35" s="458"/>
      <c r="BN35" s="458"/>
      <c r="BO35" s="37"/>
    </row>
    <row r="36" spans="1:67" ht="11.25">
      <c r="A36" s="36"/>
      <c r="B36" s="26" t="s">
        <v>43</v>
      </c>
      <c r="C36" s="26"/>
      <c r="D36" s="26"/>
      <c r="E36" s="77"/>
      <c r="F36" s="77"/>
      <c r="G36" s="77"/>
      <c r="H36" s="77"/>
      <c r="I36" s="77"/>
      <c r="J36" s="77"/>
      <c r="K36" s="77"/>
      <c r="L36" s="32"/>
      <c r="M36" s="32"/>
      <c r="N36" s="143">
        <f>Einstieg!$E$21</f>
        <v>2.5</v>
      </c>
      <c r="O36" s="65" t="s">
        <v>42</v>
      </c>
      <c r="P36" s="360">
        <v>312</v>
      </c>
      <c r="Q36" s="324"/>
      <c r="R36" s="792"/>
      <c r="S36" s="361"/>
      <c r="T36" s="326" t="s">
        <v>1</v>
      </c>
      <c r="U36" s="343">
        <f>IF($P$4="B",ROUND(R36*$N$36/(100+$N$36)/5,2)*5,ROUND(R36*$N$36/(100)/5,2)*5)</f>
        <v>0</v>
      </c>
      <c r="V36" s="363"/>
      <c r="W36" s="792"/>
      <c r="X36" s="279"/>
      <c r="Y36" s="251" t="s">
        <v>1</v>
      </c>
      <c r="Z36" s="264">
        <f>IF($P$4="B",ROUND(W36*$N$36/(100+$N$36)/5,2)*5,ROUND(W36*$N$36/(100)/5,2)*5)</f>
        <v>0</v>
      </c>
      <c r="AA36" s="281"/>
      <c r="AB36" s="163"/>
      <c r="AC36" s="399">
        <v>312</v>
      </c>
      <c r="AD36" s="404"/>
      <c r="AE36" s="985"/>
      <c r="AF36" s="431"/>
      <c r="AG36" s="406" t="s">
        <v>1</v>
      </c>
      <c r="AH36" s="419">
        <f>IF($P$4="B",ROUND(AE36*$N$36/(100+$N$36)/5,2)*5,ROUND(AE36*$N$36/(100)/5,2)*5)</f>
        <v>0</v>
      </c>
      <c r="AI36" s="682"/>
      <c r="AJ36" s="986"/>
      <c r="AK36" s="215"/>
      <c r="AL36" s="194" t="s">
        <v>1</v>
      </c>
      <c r="AM36" s="204">
        <f>IF($P$4="B",ROUND(AJ36*$N$36/(100+$N$36)/5,2)*5,ROUND(AJ36*$N$36/(100)/5,2)*5)</f>
        <v>0</v>
      </c>
      <c r="AN36" s="217"/>
      <c r="AO36" s="175"/>
      <c r="AP36" s="609">
        <v>312</v>
      </c>
      <c r="AQ36" s="594"/>
      <c r="AR36" s="985"/>
      <c r="AS36" s="625"/>
      <c r="AT36" s="596" t="s">
        <v>1</v>
      </c>
      <c r="AU36" s="611">
        <f>IF($P$4="B",ROUND(AR36*$N$36/(100+$N$36)/5,2)*5,ROUND(AR36*$N$36/(100)/5,2)*5)</f>
        <v>0</v>
      </c>
      <c r="AV36" s="661"/>
      <c r="AW36" s="986"/>
      <c r="AX36" s="553"/>
      <c r="AY36" s="525" t="s">
        <v>1</v>
      </c>
      <c r="AZ36" s="538">
        <f>IF($P$4="B",ROUND(AW36*$N$36/(100+$N$36)/5,2)*5,ROUND(AW36*$N$36/(100)/5,2)*5)</f>
        <v>0</v>
      </c>
      <c r="BA36" s="555"/>
      <c r="BB36" s="26"/>
      <c r="BC36" s="728">
        <v>312</v>
      </c>
      <c r="BD36" s="710"/>
      <c r="BE36" s="985"/>
      <c r="BF36" s="747"/>
      <c r="BG36" s="712" t="s">
        <v>1</v>
      </c>
      <c r="BH36" s="730">
        <f>IF($P$4="B",ROUND(BE36*$N$36/(100+$N$36)/5,2)*5,ROUND(BE36*$N$36/(100)/5,2)*5)</f>
        <v>0</v>
      </c>
      <c r="BI36" s="749"/>
      <c r="BJ36" s="986"/>
      <c r="BK36" s="489"/>
      <c r="BL36" s="468" t="s">
        <v>1</v>
      </c>
      <c r="BM36" s="478">
        <f>IF($P$4="B",ROUND(BJ36*$N$36/(100+$N$36)/5,2)*5,ROUND(BJ36*$N$36/(100)/5,2)*5)</f>
        <v>0</v>
      </c>
      <c r="BN36" s="691"/>
      <c r="BO36" s="37"/>
    </row>
    <row r="37" spans="1:67" ht="3.75" customHeight="1" thickBot="1">
      <c r="A37" s="36"/>
      <c r="B37" s="26"/>
      <c r="C37" s="26"/>
      <c r="D37" s="26"/>
      <c r="E37" s="77"/>
      <c r="F37" s="77"/>
      <c r="G37" s="77"/>
      <c r="H37" s="77"/>
      <c r="I37" s="77"/>
      <c r="J37" s="77"/>
      <c r="K37" s="77"/>
      <c r="L37" s="32"/>
      <c r="M37" s="32"/>
      <c r="N37" s="144"/>
      <c r="O37" s="116"/>
      <c r="P37" s="364"/>
      <c r="Q37" s="324"/>
      <c r="R37" s="312"/>
      <c r="S37" s="324"/>
      <c r="T37" s="326"/>
      <c r="U37" s="352"/>
      <c r="V37" s="322"/>
      <c r="W37" s="238"/>
      <c r="X37" s="249"/>
      <c r="Y37" s="251"/>
      <c r="Z37" s="262"/>
      <c r="AA37" s="247"/>
      <c r="AB37" s="163"/>
      <c r="AC37" s="928"/>
      <c r="AD37" s="404"/>
      <c r="AE37" s="396"/>
      <c r="AF37" s="404"/>
      <c r="AG37" s="406"/>
      <c r="AH37" s="417"/>
      <c r="AI37" s="674"/>
      <c r="AJ37" s="184"/>
      <c r="AK37" s="192"/>
      <c r="AL37" s="194"/>
      <c r="AM37" s="202"/>
      <c r="AN37" s="184"/>
      <c r="AO37" s="138"/>
      <c r="AP37" s="610"/>
      <c r="AQ37" s="594"/>
      <c r="AR37" s="585"/>
      <c r="AS37" s="594"/>
      <c r="AT37" s="596"/>
      <c r="AU37" s="607"/>
      <c r="AV37" s="653"/>
      <c r="AW37" s="512"/>
      <c r="AX37" s="523"/>
      <c r="AY37" s="525"/>
      <c r="AZ37" s="536"/>
      <c r="BA37" s="521"/>
      <c r="BB37" s="26"/>
      <c r="BC37" s="729"/>
      <c r="BD37" s="710"/>
      <c r="BE37" s="698"/>
      <c r="BF37" s="710"/>
      <c r="BG37" s="712"/>
      <c r="BH37" s="726"/>
      <c r="BI37" s="708"/>
      <c r="BJ37" s="458"/>
      <c r="BK37" s="466"/>
      <c r="BL37" s="468"/>
      <c r="BM37" s="476"/>
      <c r="BN37" s="458"/>
      <c r="BO37" s="37"/>
    </row>
    <row r="38" spans="1:67" ht="11.25">
      <c r="A38" s="36"/>
      <c r="B38" s="26" t="s">
        <v>44</v>
      </c>
      <c r="C38" s="26"/>
      <c r="D38" s="26"/>
      <c r="E38" s="77"/>
      <c r="F38" s="77"/>
      <c r="G38" s="77"/>
      <c r="H38" s="77"/>
      <c r="I38" s="77"/>
      <c r="J38" s="77"/>
      <c r="K38" s="77"/>
      <c r="L38" s="32"/>
      <c r="M38" s="32"/>
      <c r="N38" s="143">
        <f>Einstieg!$E$22</f>
        <v>3.7</v>
      </c>
      <c r="O38" s="65" t="s">
        <v>42</v>
      </c>
      <c r="P38" s="360">
        <v>342</v>
      </c>
      <c r="Q38" s="324"/>
      <c r="R38" s="796"/>
      <c r="S38" s="324"/>
      <c r="T38" s="326" t="s">
        <v>1</v>
      </c>
      <c r="U38" s="365">
        <f>IF($P$4="B",ROUND(R38*$N$38/(100+$N$38)/5,2)*5,ROUND(R38*$N$38/(100)/5,2)*5)</f>
        <v>0</v>
      </c>
      <c r="V38" s="363"/>
      <c r="W38" s="796"/>
      <c r="X38" s="249"/>
      <c r="Y38" s="251" t="s">
        <v>1</v>
      </c>
      <c r="Z38" s="282">
        <f>IF($P$4="B",ROUND(W38*$N$38/(100+$N$38)/5,2)*5,ROUND(W38*$N$38/(100)/5,2)*5)</f>
        <v>0</v>
      </c>
      <c r="AA38" s="281"/>
      <c r="AB38" s="163"/>
      <c r="AC38" s="399">
        <v>342</v>
      </c>
      <c r="AD38" s="404"/>
      <c r="AE38" s="993"/>
      <c r="AF38" s="404"/>
      <c r="AG38" s="406" t="s">
        <v>1</v>
      </c>
      <c r="AH38" s="433">
        <f>IF($P$4="B",ROUND(AE38*$N$38/(100+$N$38)/5,2)*5,ROUND(AE38*$N$38/(100)/5,2)*5)</f>
        <v>0</v>
      </c>
      <c r="AI38" s="682"/>
      <c r="AJ38" s="994"/>
      <c r="AK38" s="192"/>
      <c r="AL38" s="194" t="s">
        <v>1</v>
      </c>
      <c r="AM38" s="218">
        <f>IF($P$4="B",ROUND(AJ38*$N$38/(100+$N$38)/5,2)*5,ROUND(AJ38*$N$38/(100)/5,2)*5)</f>
        <v>0</v>
      </c>
      <c r="AN38" s="217"/>
      <c r="AO38" s="175"/>
      <c r="AP38" s="609">
        <v>342</v>
      </c>
      <c r="AQ38" s="594"/>
      <c r="AR38" s="993"/>
      <c r="AS38" s="594"/>
      <c r="AT38" s="596" t="s">
        <v>1</v>
      </c>
      <c r="AU38" s="627">
        <f>IF($P$4="B",ROUND(AR38*$N$38/(100+$N$38)/5,2)*5,ROUND(AR38*$N$38/(100)/5,2)*5)</f>
        <v>0</v>
      </c>
      <c r="AV38" s="661"/>
      <c r="AW38" s="994"/>
      <c r="AX38" s="523"/>
      <c r="AY38" s="525" t="s">
        <v>1</v>
      </c>
      <c r="AZ38" s="556">
        <f>IF($P$4="B",ROUND(AW38*$N$38/(100+$N$38)/5,2)*5,ROUND(AW38*$N$38/(100)/5,2)*5)</f>
        <v>0</v>
      </c>
      <c r="BA38" s="555"/>
      <c r="BB38" s="26"/>
      <c r="BC38" s="728">
        <v>342</v>
      </c>
      <c r="BD38" s="710"/>
      <c r="BE38" s="993"/>
      <c r="BF38" s="710"/>
      <c r="BG38" s="712" t="s">
        <v>1</v>
      </c>
      <c r="BH38" s="750">
        <f>IF($P$4="B",ROUND(BE38*$N$38/(100+$N$38)/5,2)*5,ROUND(BE38*$N$38/(100)/5,2)*5)</f>
        <v>0</v>
      </c>
      <c r="BI38" s="749"/>
      <c r="BJ38" s="994"/>
      <c r="BK38" s="466"/>
      <c r="BL38" s="468" t="s">
        <v>1</v>
      </c>
      <c r="BM38" s="492">
        <f>IF($P$4="B",ROUND(BJ38*$N$38/(100+$N$38)/5,2)*5,ROUND(BJ38*$N$38/(100)/5,2)*5)</f>
        <v>0</v>
      </c>
      <c r="BN38" s="691"/>
      <c r="BO38" s="37"/>
    </row>
    <row r="39" spans="1:67" ht="3.75" customHeight="1" thickBot="1">
      <c r="A39" s="89"/>
      <c r="B39" s="90"/>
      <c r="C39" s="90"/>
      <c r="D39" s="114"/>
      <c r="E39" s="115"/>
      <c r="F39" s="114"/>
      <c r="G39" s="114"/>
      <c r="H39" s="114"/>
      <c r="I39" s="114"/>
      <c r="J39" s="114"/>
      <c r="K39" s="114"/>
      <c r="L39" s="32"/>
      <c r="M39" s="32"/>
      <c r="N39" s="144"/>
      <c r="O39" s="153"/>
      <c r="P39" s="366"/>
      <c r="Q39" s="324"/>
      <c r="R39" s="319"/>
      <c r="S39" s="324"/>
      <c r="T39" s="326"/>
      <c r="U39" s="367"/>
      <c r="V39" s="368"/>
      <c r="W39" s="244"/>
      <c r="X39" s="249"/>
      <c r="Y39" s="251"/>
      <c r="Z39" s="283"/>
      <c r="AA39" s="284"/>
      <c r="AB39" s="163"/>
      <c r="AC39" s="434"/>
      <c r="AD39" s="404"/>
      <c r="AE39" s="401"/>
      <c r="AF39" s="404"/>
      <c r="AG39" s="406"/>
      <c r="AH39" s="435"/>
      <c r="AI39" s="683"/>
      <c r="AJ39" s="188"/>
      <c r="AK39" s="192"/>
      <c r="AL39" s="194"/>
      <c r="AM39" s="219"/>
      <c r="AN39" s="219"/>
      <c r="AO39" s="176"/>
      <c r="AP39" s="628"/>
      <c r="AQ39" s="594"/>
      <c r="AR39" s="591"/>
      <c r="AS39" s="594"/>
      <c r="AT39" s="596"/>
      <c r="AU39" s="629"/>
      <c r="AV39" s="662"/>
      <c r="AW39" s="518"/>
      <c r="AX39" s="523"/>
      <c r="AY39" s="525"/>
      <c r="AZ39" s="557"/>
      <c r="BA39" s="558"/>
      <c r="BB39" s="26"/>
      <c r="BC39" s="751"/>
      <c r="BD39" s="710"/>
      <c r="BE39" s="705"/>
      <c r="BF39" s="710"/>
      <c r="BG39" s="712"/>
      <c r="BH39" s="752"/>
      <c r="BI39" s="753"/>
      <c r="BJ39" s="463"/>
      <c r="BK39" s="466"/>
      <c r="BL39" s="468"/>
      <c r="BM39" s="493"/>
      <c r="BN39" s="493"/>
      <c r="BO39" s="37"/>
    </row>
    <row r="40" spans="1:67" ht="3.75" customHeight="1">
      <c r="A40" s="36"/>
      <c r="B40" s="27"/>
      <c r="C40" s="27"/>
      <c r="D40" s="27"/>
      <c r="E40" s="27"/>
      <c r="F40" s="84"/>
      <c r="G40" s="27"/>
      <c r="H40" s="27"/>
      <c r="I40" s="27"/>
      <c r="J40" s="27"/>
      <c r="K40" s="27"/>
      <c r="L40" s="32"/>
      <c r="M40" s="32"/>
      <c r="N40" s="144"/>
      <c r="O40" s="153"/>
      <c r="P40" s="313"/>
      <c r="Q40" s="324"/>
      <c r="R40" s="312"/>
      <c r="S40" s="324"/>
      <c r="T40" s="326"/>
      <c r="U40" s="312"/>
      <c r="V40" s="322"/>
      <c r="W40" s="238"/>
      <c r="X40" s="249"/>
      <c r="Y40" s="251"/>
      <c r="Z40" s="238"/>
      <c r="AA40" s="247"/>
      <c r="AB40" s="163"/>
      <c r="AC40" s="928"/>
      <c r="AD40" s="404"/>
      <c r="AE40" s="396"/>
      <c r="AF40" s="404"/>
      <c r="AG40" s="406"/>
      <c r="AH40" s="396"/>
      <c r="AI40" s="674"/>
      <c r="AJ40" s="184"/>
      <c r="AK40" s="192"/>
      <c r="AL40" s="194"/>
      <c r="AM40" s="184"/>
      <c r="AN40" s="184"/>
      <c r="AO40" s="138"/>
      <c r="AP40" s="610"/>
      <c r="AQ40" s="594"/>
      <c r="AR40" s="585"/>
      <c r="AS40" s="594"/>
      <c r="AT40" s="596"/>
      <c r="AU40" s="585"/>
      <c r="AV40" s="653"/>
      <c r="AW40" s="512"/>
      <c r="AX40" s="523"/>
      <c r="AY40" s="525"/>
      <c r="AZ40" s="512"/>
      <c r="BA40" s="521"/>
      <c r="BB40" s="26"/>
      <c r="BC40" s="729"/>
      <c r="BD40" s="710"/>
      <c r="BE40" s="698"/>
      <c r="BF40" s="710"/>
      <c r="BG40" s="712"/>
      <c r="BH40" s="698"/>
      <c r="BI40" s="708"/>
      <c r="BJ40" s="458"/>
      <c r="BK40" s="466"/>
      <c r="BL40" s="468"/>
      <c r="BM40" s="458"/>
      <c r="BN40" s="458"/>
      <c r="BO40" s="37"/>
    </row>
    <row r="41" spans="1:67" ht="11.25" customHeight="1">
      <c r="A41" s="36"/>
      <c r="B41" s="92" t="s">
        <v>45</v>
      </c>
      <c r="C41" s="92"/>
      <c r="D41" s="92"/>
      <c r="E41" s="77"/>
      <c r="F41" s="77"/>
      <c r="G41" s="77"/>
      <c r="H41" s="92"/>
      <c r="I41" s="92"/>
      <c r="J41" s="92"/>
      <c r="K41" s="92"/>
      <c r="L41" s="32"/>
      <c r="M41" s="32"/>
      <c r="N41" s="144"/>
      <c r="O41" s="153"/>
      <c r="P41" s="342">
        <v>382</v>
      </c>
      <c r="Q41" s="324"/>
      <c r="R41" s="796"/>
      <c r="S41" s="324"/>
      <c r="T41" s="326" t="s">
        <v>1</v>
      </c>
      <c r="U41" s="343">
        <f>ROUND((R41*$N$34/100),2)</f>
        <v>0</v>
      </c>
      <c r="V41" s="363"/>
      <c r="W41" s="796"/>
      <c r="X41" s="249"/>
      <c r="Y41" s="251" t="s">
        <v>1</v>
      </c>
      <c r="Z41" s="264">
        <f>ROUND((W41*$N$34/100),2)</f>
        <v>0</v>
      </c>
      <c r="AA41" s="281"/>
      <c r="AB41" s="163"/>
      <c r="AC41" s="399">
        <v>382</v>
      </c>
      <c r="AD41" s="404"/>
      <c r="AE41" s="993"/>
      <c r="AF41" s="404"/>
      <c r="AG41" s="406" t="s">
        <v>1</v>
      </c>
      <c r="AH41" s="419">
        <f>ROUND((AE41*$N$34/100),2)</f>
        <v>0</v>
      </c>
      <c r="AI41" s="682"/>
      <c r="AJ41" s="994"/>
      <c r="AK41" s="192"/>
      <c r="AL41" s="194" t="s">
        <v>1</v>
      </c>
      <c r="AM41" s="204">
        <f>ROUND((AJ41*$N$34/100),2)</f>
        <v>0</v>
      </c>
      <c r="AN41" s="217"/>
      <c r="AO41" s="175"/>
      <c r="AP41" s="609">
        <v>382</v>
      </c>
      <c r="AQ41" s="594"/>
      <c r="AR41" s="993">
        <v>0</v>
      </c>
      <c r="AS41" s="594"/>
      <c r="AT41" s="596" t="s">
        <v>1</v>
      </c>
      <c r="AU41" s="611">
        <f>ROUND((AR41*$N$34/100),2)</f>
        <v>0</v>
      </c>
      <c r="AV41" s="661"/>
      <c r="AW41" s="994"/>
      <c r="AX41" s="523"/>
      <c r="AY41" s="525" t="s">
        <v>1</v>
      </c>
      <c r="AZ41" s="538">
        <f>ROUND((AW41*$N$34/100),2)</f>
        <v>0</v>
      </c>
      <c r="BA41" s="555"/>
      <c r="BB41" s="26"/>
      <c r="BC41" s="728">
        <v>382</v>
      </c>
      <c r="BD41" s="710"/>
      <c r="BE41" s="993"/>
      <c r="BF41" s="710"/>
      <c r="BG41" s="712" t="s">
        <v>1</v>
      </c>
      <c r="BH41" s="730">
        <f>ROUND((BE41*$N$34/100),2)</f>
        <v>0</v>
      </c>
      <c r="BI41" s="749"/>
      <c r="BJ41" s="994"/>
      <c r="BK41" s="466"/>
      <c r="BL41" s="468" t="s">
        <v>1</v>
      </c>
      <c r="BM41" s="478">
        <f>ROUND((BJ41*$N$34/100),2)</f>
        <v>0</v>
      </c>
      <c r="BN41" s="491"/>
      <c r="BO41" s="37"/>
    </row>
    <row r="42" spans="1:67" ht="3.75" customHeight="1" thickBot="1">
      <c r="A42" s="94"/>
      <c r="B42" s="95"/>
      <c r="C42" s="95"/>
      <c r="D42" s="95"/>
      <c r="E42" s="95"/>
      <c r="F42" s="95"/>
      <c r="G42" s="95"/>
      <c r="H42" s="95"/>
      <c r="I42" s="95"/>
      <c r="J42" s="95"/>
      <c r="K42" s="95"/>
      <c r="L42" s="95"/>
      <c r="M42" s="161"/>
      <c r="N42" s="144"/>
      <c r="O42" s="153"/>
      <c r="P42" s="369"/>
      <c r="Q42" s="369"/>
      <c r="R42" s="369"/>
      <c r="S42" s="354"/>
      <c r="T42" s="356"/>
      <c r="U42" s="370"/>
      <c r="V42" s="371"/>
      <c r="W42" s="285"/>
      <c r="X42" s="273"/>
      <c r="Y42" s="275"/>
      <c r="Z42" s="286"/>
      <c r="AA42" s="287"/>
      <c r="AB42" s="170"/>
      <c r="AC42" s="436"/>
      <c r="AD42" s="436"/>
      <c r="AE42" s="436"/>
      <c r="AF42" s="426"/>
      <c r="AG42" s="428"/>
      <c r="AH42" s="437"/>
      <c r="AI42" s="684"/>
      <c r="AJ42" s="220"/>
      <c r="AK42" s="210"/>
      <c r="AL42" s="212"/>
      <c r="AM42" s="221"/>
      <c r="AN42" s="221"/>
      <c r="AO42" s="177"/>
      <c r="AP42" s="630"/>
      <c r="AQ42" s="631"/>
      <c r="AR42" s="631"/>
      <c r="AS42" s="620"/>
      <c r="AT42" s="622"/>
      <c r="AU42" s="632"/>
      <c r="AV42" s="663"/>
      <c r="AW42" s="559"/>
      <c r="AX42" s="547"/>
      <c r="AY42" s="549"/>
      <c r="AZ42" s="560"/>
      <c r="BA42" s="561"/>
      <c r="BB42" s="110"/>
      <c r="BC42" s="754"/>
      <c r="BD42" s="755"/>
      <c r="BE42" s="755"/>
      <c r="BF42" s="741"/>
      <c r="BG42" s="743"/>
      <c r="BH42" s="756"/>
      <c r="BI42" s="757"/>
      <c r="BJ42" s="494"/>
      <c r="BK42" s="484"/>
      <c r="BL42" s="486"/>
      <c r="BM42" s="495"/>
      <c r="BN42" s="495"/>
      <c r="BO42" s="37"/>
    </row>
    <row r="43" spans="1:67" ht="4.5" customHeight="1">
      <c r="A43" s="36"/>
      <c r="B43" s="27"/>
      <c r="C43" s="27"/>
      <c r="D43" s="27"/>
      <c r="E43" s="27"/>
      <c r="F43" s="27"/>
      <c r="G43" s="27"/>
      <c r="H43" s="27"/>
      <c r="I43" s="27"/>
      <c r="J43" s="27"/>
      <c r="K43" s="27"/>
      <c r="L43" s="32"/>
      <c r="M43" s="32"/>
      <c r="N43" s="144"/>
      <c r="O43" s="153"/>
      <c r="P43" s="313"/>
      <c r="Q43" s="324"/>
      <c r="R43" s="312"/>
      <c r="S43" s="324"/>
      <c r="T43" s="326"/>
      <c r="U43" s="312"/>
      <c r="V43" s="322"/>
      <c r="W43" s="238"/>
      <c r="X43" s="249"/>
      <c r="Y43" s="251"/>
      <c r="Z43" s="238"/>
      <c r="AA43" s="247"/>
      <c r="AB43" s="163"/>
      <c r="AC43" s="928"/>
      <c r="AD43" s="404"/>
      <c r="AE43" s="396"/>
      <c r="AF43" s="404"/>
      <c r="AG43" s="406"/>
      <c r="AH43" s="396"/>
      <c r="AI43" s="674"/>
      <c r="AJ43" s="184"/>
      <c r="AK43" s="192"/>
      <c r="AL43" s="194"/>
      <c r="AM43" s="184"/>
      <c r="AN43" s="184"/>
      <c r="AO43" s="138"/>
      <c r="AP43" s="610"/>
      <c r="AQ43" s="594"/>
      <c r="AR43" s="585"/>
      <c r="AS43" s="594"/>
      <c r="AT43" s="596"/>
      <c r="AU43" s="585"/>
      <c r="AV43" s="653"/>
      <c r="AW43" s="512"/>
      <c r="AX43" s="523"/>
      <c r="AY43" s="525"/>
      <c r="AZ43" s="512"/>
      <c r="BA43" s="521"/>
      <c r="BB43" s="26"/>
      <c r="BC43" s="729"/>
      <c r="BD43" s="710"/>
      <c r="BE43" s="698"/>
      <c r="BF43" s="710"/>
      <c r="BG43" s="712"/>
      <c r="BH43" s="698"/>
      <c r="BI43" s="708"/>
      <c r="BJ43" s="458"/>
      <c r="BK43" s="466"/>
      <c r="BL43" s="468"/>
      <c r="BM43" s="458"/>
      <c r="BN43" s="458"/>
      <c r="BO43" s="37"/>
    </row>
    <row r="44" spans="1:67" ht="12.75" customHeight="1">
      <c r="A44" s="36"/>
      <c r="B44" s="25" t="s">
        <v>46</v>
      </c>
      <c r="C44" s="25"/>
      <c r="D44" s="25"/>
      <c r="E44" s="25"/>
      <c r="F44" s="25"/>
      <c r="G44" s="25"/>
      <c r="H44" s="25"/>
      <c r="I44" s="25"/>
      <c r="J44" s="25"/>
      <c r="K44" s="25"/>
      <c r="L44" s="32"/>
      <c r="M44" s="32"/>
      <c r="N44" s="144"/>
      <c r="O44" s="153"/>
      <c r="P44" s="342"/>
      <c r="Q44" s="324"/>
      <c r="R44" s="313"/>
      <c r="S44" s="324"/>
      <c r="T44" s="326" t="s">
        <v>2</v>
      </c>
      <c r="U44" s="343">
        <f>U41+U38+U36+U34</f>
        <v>0</v>
      </c>
      <c r="V44" s="363"/>
      <c r="W44" s="239"/>
      <c r="X44" s="249"/>
      <c r="Y44" s="251" t="s">
        <v>2</v>
      </c>
      <c r="Z44" s="264">
        <f>Z41+Z38+Z36+Z34</f>
        <v>0</v>
      </c>
      <c r="AA44" s="281"/>
      <c r="AB44" s="162"/>
      <c r="AC44" s="399"/>
      <c r="AD44" s="404"/>
      <c r="AE44" s="928"/>
      <c r="AF44" s="404"/>
      <c r="AG44" s="406" t="s">
        <v>2</v>
      </c>
      <c r="AH44" s="419">
        <f>AH41+AH38+AH36+AH34</f>
        <v>0</v>
      </c>
      <c r="AI44" s="682"/>
      <c r="AJ44" s="927"/>
      <c r="AK44" s="192"/>
      <c r="AL44" s="194" t="s">
        <v>2</v>
      </c>
      <c r="AM44" s="204">
        <f>AM41+AM38+AM36+AM34</f>
        <v>0</v>
      </c>
      <c r="AN44" s="217"/>
      <c r="AO44" s="175"/>
      <c r="AP44" s="609"/>
      <c r="AQ44" s="594"/>
      <c r="AR44" s="923"/>
      <c r="AS44" s="594"/>
      <c r="AT44" s="596" t="s">
        <v>2</v>
      </c>
      <c r="AU44" s="611">
        <f>AU41+AU38+AU36+AU34</f>
        <v>0</v>
      </c>
      <c r="AV44" s="661"/>
      <c r="AW44" s="925"/>
      <c r="AX44" s="523"/>
      <c r="AY44" s="525" t="s">
        <v>2</v>
      </c>
      <c r="AZ44" s="538">
        <f>AZ41+AZ38+AZ36+AZ34</f>
        <v>0</v>
      </c>
      <c r="BA44" s="555"/>
      <c r="BB44" s="930"/>
      <c r="BC44" s="728"/>
      <c r="BD44" s="710"/>
      <c r="BE44" s="924"/>
      <c r="BF44" s="710"/>
      <c r="BG44" s="712" t="s">
        <v>2</v>
      </c>
      <c r="BH44" s="730">
        <f>BH41+BH38+BH36+BH34</f>
        <v>0</v>
      </c>
      <c r="BI44" s="749"/>
      <c r="BJ44" s="922"/>
      <c r="BK44" s="466"/>
      <c r="BL44" s="468" t="s">
        <v>2</v>
      </c>
      <c r="BM44" s="478">
        <f>BM41+BM38+BM36+BM34</f>
        <v>0</v>
      </c>
      <c r="BN44" s="491"/>
      <c r="BO44" s="37"/>
    </row>
    <row r="45" spans="1:67" ht="6.75" customHeight="1" thickBot="1">
      <c r="A45" s="36"/>
      <c r="B45" s="25"/>
      <c r="C45" s="25"/>
      <c r="D45" s="25"/>
      <c r="E45" s="25"/>
      <c r="F45" s="25"/>
      <c r="G45" s="25"/>
      <c r="H45" s="25"/>
      <c r="I45" s="25"/>
      <c r="J45" s="25"/>
      <c r="K45" s="25"/>
      <c r="L45" s="32"/>
      <c r="M45" s="32"/>
      <c r="N45" s="144"/>
      <c r="O45" s="153"/>
      <c r="P45" s="342"/>
      <c r="Q45" s="324"/>
      <c r="R45" s="941" t="s">
        <v>47</v>
      </c>
      <c r="S45" s="324"/>
      <c r="T45" s="372"/>
      <c r="U45" s="369"/>
      <c r="V45" s="373"/>
      <c r="W45" s="949" t="s">
        <v>47</v>
      </c>
      <c r="X45" s="249"/>
      <c r="Y45" s="288"/>
      <c r="Z45" s="285"/>
      <c r="AA45" s="289"/>
      <c r="AB45" s="171"/>
      <c r="AC45" s="399"/>
      <c r="AD45" s="404"/>
      <c r="AE45" s="940" t="s">
        <v>47</v>
      </c>
      <c r="AF45" s="404"/>
      <c r="AG45" s="438"/>
      <c r="AH45" s="436"/>
      <c r="AI45" s="685"/>
      <c r="AJ45" s="950" t="s">
        <v>47</v>
      </c>
      <c r="AK45" s="192"/>
      <c r="AL45" s="222"/>
      <c r="AM45" s="220"/>
      <c r="AN45" s="220"/>
      <c r="AO45" s="141"/>
      <c r="AP45" s="609"/>
      <c r="AQ45" s="594"/>
      <c r="AR45" s="953" t="s">
        <v>47</v>
      </c>
      <c r="AS45" s="594"/>
      <c r="AT45" s="633"/>
      <c r="AU45" s="631"/>
      <c r="AV45" s="664"/>
      <c r="AW45" s="948" t="s">
        <v>47</v>
      </c>
      <c r="AX45" s="523"/>
      <c r="AY45" s="562"/>
      <c r="AZ45" s="559"/>
      <c r="BA45" s="563"/>
      <c r="BB45" s="125"/>
      <c r="BC45" s="728"/>
      <c r="BD45" s="710"/>
      <c r="BE45" s="947" t="s">
        <v>47</v>
      </c>
      <c r="BF45" s="710"/>
      <c r="BG45" s="758"/>
      <c r="BH45" s="755"/>
      <c r="BI45" s="759"/>
      <c r="BJ45" s="952" t="s">
        <v>47</v>
      </c>
      <c r="BK45" s="466"/>
      <c r="BL45" s="496"/>
      <c r="BM45" s="494"/>
      <c r="BN45" s="494"/>
      <c r="BO45" s="37"/>
    </row>
    <row r="46" spans="1:67" ht="6.75" customHeight="1">
      <c r="A46" s="36"/>
      <c r="B46" s="25"/>
      <c r="C46" s="25"/>
      <c r="D46" s="25"/>
      <c r="E46" s="25"/>
      <c r="F46" s="25"/>
      <c r="G46" s="25"/>
      <c r="H46" s="25"/>
      <c r="I46" s="25"/>
      <c r="J46" s="25"/>
      <c r="K46" s="25"/>
      <c r="L46" s="32"/>
      <c r="M46" s="32"/>
      <c r="N46" s="144"/>
      <c r="O46" s="153"/>
      <c r="P46" s="342"/>
      <c r="Q46" s="324"/>
      <c r="R46" s="941"/>
      <c r="S46" s="324"/>
      <c r="T46" s="326"/>
      <c r="U46" s="312"/>
      <c r="V46" s="322"/>
      <c r="W46" s="949"/>
      <c r="X46" s="249"/>
      <c r="Y46" s="251"/>
      <c r="Z46" s="238"/>
      <c r="AA46" s="247"/>
      <c r="AB46" s="163"/>
      <c r="AC46" s="399"/>
      <c r="AD46" s="404"/>
      <c r="AE46" s="940"/>
      <c r="AF46" s="404"/>
      <c r="AG46" s="406"/>
      <c r="AH46" s="396"/>
      <c r="AI46" s="674"/>
      <c r="AJ46" s="950"/>
      <c r="AK46" s="192"/>
      <c r="AL46" s="194"/>
      <c r="AM46" s="184"/>
      <c r="AN46" s="184"/>
      <c r="AO46" s="138"/>
      <c r="AP46" s="609"/>
      <c r="AQ46" s="594"/>
      <c r="AR46" s="953"/>
      <c r="AS46" s="594"/>
      <c r="AT46" s="596"/>
      <c r="AU46" s="585"/>
      <c r="AV46" s="653"/>
      <c r="AW46" s="948"/>
      <c r="AX46" s="523"/>
      <c r="AY46" s="525"/>
      <c r="AZ46" s="512"/>
      <c r="BA46" s="521"/>
      <c r="BB46" s="26"/>
      <c r="BC46" s="728"/>
      <c r="BD46" s="710"/>
      <c r="BE46" s="947"/>
      <c r="BF46" s="710"/>
      <c r="BG46" s="712"/>
      <c r="BH46" s="698"/>
      <c r="BI46" s="708"/>
      <c r="BJ46" s="952"/>
      <c r="BK46" s="466"/>
      <c r="BL46" s="468"/>
      <c r="BM46" s="458"/>
      <c r="BN46" s="458"/>
      <c r="BO46" s="37"/>
    </row>
    <row r="47" spans="1:67" ht="3.75" customHeight="1">
      <c r="A47" s="36"/>
      <c r="B47" s="27"/>
      <c r="C47" s="27"/>
      <c r="D47" s="27"/>
      <c r="E47" s="27"/>
      <c r="F47" s="27"/>
      <c r="G47" s="27"/>
      <c r="H47" s="27"/>
      <c r="I47" s="27"/>
      <c r="J47" s="27"/>
      <c r="K47" s="27"/>
      <c r="L47" s="32"/>
      <c r="M47" s="32"/>
      <c r="N47" s="144"/>
      <c r="O47" s="153"/>
      <c r="P47" s="313"/>
      <c r="Q47" s="324"/>
      <c r="R47" s="312"/>
      <c r="S47" s="324"/>
      <c r="T47" s="326"/>
      <c r="U47" s="312"/>
      <c r="V47" s="322"/>
      <c r="W47" s="238"/>
      <c r="X47" s="249"/>
      <c r="Y47" s="251"/>
      <c r="Z47" s="238"/>
      <c r="AA47" s="247"/>
      <c r="AB47" s="163"/>
      <c r="AC47" s="928"/>
      <c r="AD47" s="404"/>
      <c r="AE47" s="396"/>
      <c r="AF47" s="404"/>
      <c r="AG47" s="406"/>
      <c r="AH47" s="396"/>
      <c r="AI47" s="674"/>
      <c r="AJ47" s="184"/>
      <c r="AK47" s="192"/>
      <c r="AL47" s="194"/>
      <c r="AM47" s="184"/>
      <c r="AN47" s="184"/>
      <c r="AO47" s="138"/>
      <c r="AP47" s="610"/>
      <c r="AQ47" s="594"/>
      <c r="AR47" s="585"/>
      <c r="AS47" s="594"/>
      <c r="AT47" s="596"/>
      <c r="AU47" s="585"/>
      <c r="AV47" s="653"/>
      <c r="AW47" s="512"/>
      <c r="AX47" s="523"/>
      <c r="AY47" s="525"/>
      <c r="AZ47" s="512"/>
      <c r="BA47" s="521"/>
      <c r="BB47" s="26"/>
      <c r="BC47" s="729"/>
      <c r="BD47" s="710"/>
      <c r="BE47" s="698"/>
      <c r="BF47" s="710"/>
      <c r="BG47" s="712"/>
      <c r="BH47" s="698"/>
      <c r="BI47" s="708"/>
      <c r="BJ47" s="458"/>
      <c r="BK47" s="466"/>
      <c r="BL47" s="468"/>
      <c r="BM47" s="458"/>
      <c r="BN47" s="458"/>
      <c r="BO47" s="37"/>
    </row>
    <row r="48" spans="1:67" ht="12.75" customHeight="1">
      <c r="A48" s="36"/>
      <c r="B48" s="937" t="s">
        <v>48</v>
      </c>
      <c r="C48" s="937"/>
      <c r="D48" s="937"/>
      <c r="E48" s="937"/>
      <c r="F48" s="937"/>
      <c r="G48" s="937"/>
      <c r="H48" s="937"/>
      <c r="I48" s="937"/>
      <c r="J48" s="937"/>
      <c r="K48" s="937"/>
      <c r="L48" s="937"/>
      <c r="M48" s="117"/>
      <c r="N48" s="144"/>
      <c r="O48" s="153"/>
      <c r="P48" s="342">
        <v>400</v>
      </c>
      <c r="Q48" s="324"/>
      <c r="R48" s="796"/>
      <c r="S48" s="324"/>
      <c r="T48" s="326"/>
      <c r="U48" s="312"/>
      <c r="V48" s="322"/>
      <c r="W48" s="796"/>
      <c r="X48" s="249"/>
      <c r="Y48" s="251"/>
      <c r="Z48" s="238"/>
      <c r="AA48" s="247"/>
      <c r="AB48" s="163"/>
      <c r="AC48" s="399">
        <v>400</v>
      </c>
      <c r="AD48" s="404"/>
      <c r="AE48" s="993"/>
      <c r="AF48" s="404"/>
      <c r="AG48" s="406"/>
      <c r="AH48" s="396"/>
      <c r="AI48" s="674"/>
      <c r="AJ48" s="994"/>
      <c r="AK48" s="192"/>
      <c r="AL48" s="194"/>
      <c r="AM48" s="184"/>
      <c r="AN48" s="184"/>
      <c r="AO48" s="138"/>
      <c r="AP48" s="609">
        <v>400</v>
      </c>
      <c r="AQ48" s="594"/>
      <c r="AR48" s="993"/>
      <c r="AS48" s="594"/>
      <c r="AT48" s="596"/>
      <c r="AU48" s="585"/>
      <c r="AV48" s="653"/>
      <c r="AW48" s="994"/>
      <c r="AX48" s="523"/>
      <c r="AY48" s="525"/>
      <c r="AZ48" s="512"/>
      <c r="BA48" s="521"/>
      <c r="BB48" s="26"/>
      <c r="BC48" s="728">
        <v>400</v>
      </c>
      <c r="BD48" s="710"/>
      <c r="BE48" s="993"/>
      <c r="BF48" s="710"/>
      <c r="BG48" s="712"/>
      <c r="BH48" s="698"/>
      <c r="BI48" s="708"/>
      <c r="BJ48" s="994"/>
      <c r="BK48" s="466"/>
      <c r="BL48" s="468"/>
      <c r="BM48" s="458"/>
      <c r="BN48" s="458"/>
      <c r="BO48" s="37"/>
    </row>
    <row r="49" spans="1:67" ht="5.25" customHeight="1">
      <c r="A49" s="36"/>
      <c r="B49" s="27"/>
      <c r="C49" s="27"/>
      <c r="D49" s="27"/>
      <c r="E49" s="27"/>
      <c r="F49" s="27"/>
      <c r="G49" s="27"/>
      <c r="H49" s="27"/>
      <c r="I49" s="27"/>
      <c r="J49" s="27"/>
      <c r="K49" s="27"/>
      <c r="L49" s="32"/>
      <c r="M49" s="32"/>
      <c r="N49" s="144"/>
      <c r="O49" s="153"/>
      <c r="P49" s="313"/>
      <c r="Q49" s="324"/>
      <c r="R49" s="312"/>
      <c r="S49" s="324"/>
      <c r="T49" s="326"/>
      <c r="U49" s="312"/>
      <c r="V49" s="322"/>
      <c r="W49" s="238"/>
      <c r="X49" s="249"/>
      <c r="Y49" s="251"/>
      <c r="Z49" s="238"/>
      <c r="AA49" s="247"/>
      <c r="AB49" s="163"/>
      <c r="AC49" s="928"/>
      <c r="AD49" s="404"/>
      <c r="AE49" s="396"/>
      <c r="AF49" s="404"/>
      <c r="AG49" s="406"/>
      <c r="AH49" s="396"/>
      <c r="AI49" s="674"/>
      <c r="AJ49" s="184"/>
      <c r="AK49" s="192"/>
      <c r="AL49" s="194"/>
      <c r="AM49" s="184"/>
      <c r="AN49" s="184"/>
      <c r="AO49" s="138"/>
      <c r="AP49" s="610"/>
      <c r="AQ49" s="594"/>
      <c r="AR49" s="585"/>
      <c r="AS49" s="594"/>
      <c r="AT49" s="596"/>
      <c r="AU49" s="585"/>
      <c r="AV49" s="653"/>
      <c r="AW49" s="512"/>
      <c r="AX49" s="523"/>
      <c r="AY49" s="525"/>
      <c r="AZ49" s="512"/>
      <c r="BA49" s="521"/>
      <c r="BB49" s="26"/>
      <c r="BC49" s="729"/>
      <c r="BD49" s="710"/>
      <c r="BE49" s="698"/>
      <c r="BF49" s="710"/>
      <c r="BG49" s="712"/>
      <c r="BH49" s="698"/>
      <c r="BI49" s="708"/>
      <c r="BJ49" s="458"/>
      <c r="BK49" s="466"/>
      <c r="BL49" s="468"/>
      <c r="BM49" s="458"/>
      <c r="BN49" s="458"/>
      <c r="BO49" s="37"/>
    </row>
    <row r="50" spans="1:67" ht="11.25">
      <c r="A50" s="36"/>
      <c r="B50" s="942" t="s">
        <v>49</v>
      </c>
      <c r="C50" s="942"/>
      <c r="D50" s="942"/>
      <c r="E50" s="942"/>
      <c r="F50" s="942"/>
      <c r="G50" s="942"/>
      <c r="H50" s="942"/>
      <c r="I50" s="942"/>
      <c r="J50" s="942"/>
      <c r="K50" s="942"/>
      <c r="L50" s="942"/>
      <c r="M50" s="118"/>
      <c r="N50" s="144"/>
      <c r="O50" s="153"/>
      <c r="P50" s="342">
        <v>405</v>
      </c>
      <c r="Q50" s="338" t="s">
        <v>1</v>
      </c>
      <c r="R50" s="796"/>
      <c r="S50" s="324"/>
      <c r="T50" s="326"/>
      <c r="U50" s="312"/>
      <c r="V50" s="322"/>
      <c r="W50" s="796"/>
      <c r="X50" s="249"/>
      <c r="Y50" s="251"/>
      <c r="Z50" s="238"/>
      <c r="AA50" s="247"/>
      <c r="AB50" s="163"/>
      <c r="AC50" s="399">
        <v>405</v>
      </c>
      <c r="AD50" s="416" t="s">
        <v>1</v>
      </c>
      <c r="AE50" s="993"/>
      <c r="AF50" s="404"/>
      <c r="AG50" s="406"/>
      <c r="AH50" s="396"/>
      <c r="AI50" s="674"/>
      <c r="AJ50" s="994"/>
      <c r="AK50" s="192"/>
      <c r="AL50" s="194"/>
      <c r="AM50" s="184"/>
      <c r="AN50" s="184"/>
      <c r="AO50" s="138"/>
      <c r="AP50" s="609">
        <v>405</v>
      </c>
      <c r="AQ50" s="606" t="s">
        <v>1</v>
      </c>
      <c r="AR50" s="993"/>
      <c r="AS50" s="594"/>
      <c r="AT50" s="596"/>
      <c r="AU50" s="585"/>
      <c r="AV50" s="653"/>
      <c r="AW50" s="994"/>
      <c r="AX50" s="523"/>
      <c r="AY50" s="525"/>
      <c r="AZ50" s="512"/>
      <c r="BA50" s="521"/>
      <c r="BB50" s="26"/>
      <c r="BC50" s="728">
        <v>405</v>
      </c>
      <c r="BD50" s="724" t="s">
        <v>1</v>
      </c>
      <c r="BE50" s="993"/>
      <c r="BF50" s="710"/>
      <c r="BG50" s="712"/>
      <c r="BH50" s="698"/>
      <c r="BI50" s="708"/>
      <c r="BJ50" s="994"/>
      <c r="BK50" s="466"/>
      <c r="BL50" s="468"/>
      <c r="BM50" s="458"/>
      <c r="BN50" s="458"/>
      <c r="BO50" s="37"/>
    </row>
    <row r="51" spans="1:67" ht="3" customHeight="1">
      <c r="A51" s="36"/>
      <c r="B51" s="27"/>
      <c r="C51" s="27"/>
      <c r="D51" s="27"/>
      <c r="E51" s="27"/>
      <c r="F51" s="27"/>
      <c r="G51" s="27"/>
      <c r="H51" s="27"/>
      <c r="I51" s="27"/>
      <c r="J51" s="27"/>
      <c r="K51" s="27"/>
      <c r="L51" s="32"/>
      <c r="M51" s="32"/>
      <c r="N51" s="144"/>
      <c r="O51" s="153"/>
      <c r="P51" s="313"/>
      <c r="Q51" s="338"/>
      <c r="R51" s="312"/>
      <c r="S51" s="324"/>
      <c r="T51" s="326"/>
      <c r="U51" s="312"/>
      <c r="V51" s="322"/>
      <c r="W51" s="238"/>
      <c r="X51" s="249"/>
      <c r="Y51" s="251"/>
      <c r="Z51" s="238"/>
      <c r="AA51" s="247"/>
      <c r="AB51" s="163"/>
      <c r="AC51" s="928"/>
      <c r="AD51" s="416"/>
      <c r="AE51" s="396"/>
      <c r="AF51" s="404"/>
      <c r="AG51" s="406"/>
      <c r="AH51" s="396"/>
      <c r="AI51" s="674"/>
      <c r="AJ51" s="184"/>
      <c r="AK51" s="192"/>
      <c r="AL51" s="194"/>
      <c r="AM51" s="184"/>
      <c r="AN51" s="184"/>
      <c r="AO51" s="138"/>
      <c r="AP51" s="610"/>
      <c r="AQ51" s="606"/>
      <c r="AR51" s="585"/>
      <c r="AS51" s="594"/>
      <c r="AT51" s="596"/>
      <c r="AU51" s="585"/>
      <c r="AV51" s="653"/>
      <c r="AW51" s="512"/>
      <c r="AX51" s="523"/>
      <c r="AY51" s="525"/>
      <c r="AZ51" s="512"/>
      <c r="BA51" s="521"/>
      <c r="BB51" s="26"/>
      <c r="BC51" s="729"/>
      <c r="BD51" s="724"/>
      <c r="BE51" s="698"/>
      <c r="BF51" s="710"/>
      <c r="BG51" s="712"/>
      <c r="BH51" s="698"/>
      <c r="BI51" s="708"/>
      <c r="BJ51" s="458"/>
      <c r="BK51" s="466"/>
      <c r="BL51" s="468"/>
      <c r="BM51" s="458"/>
      <c r="BN51" s="458"/>
      <c r="BO51" s="37"/>
    </row>
    <row r="52" spans="1:67" ht="11.25" customHeight="1">
      <c r="A52" s="36"/>
      <c r="B52" s="942" t="s">
        <v>50</v>
      </c>
      <c r="C52" s="942"/>
      <c r="D52" s="942"/>
      <c r="E52" s="942"/>
      <c r="F52" s="942"/>
      <c r="G52" s="942"/>
      <c r="H52" s="942"/>
      <c r="I52" s="942"/>
      <c r="J52" s="942"/>
      <c r="K52" s="942"/>
      <c r="L52" s="942"/>
      <c r="M52" s="118"/>
      <c r="N52" s="144"/>
      <c r="O52" s="153"/>
      <c r="P52" s="313">
        <v>410</v>
      </c>
      <c r="Q52" s="338" t="s">
        <v>1</v>
      </c>
      <c r="R52" s="796"/>
      <c r="S52" s="324"/>
      <c r="T52" s="326"/>
      <c r="U52" s="374"/>
      <c r="V52" s="375"/>
      <c r="W52" s="796"/>
      <c r="X52" s="249"/>
      <c r="Y52" s="251"/>
      <c r="Z52" s="290"/>
      <c r="AA52" s="291"/>
      <c r="AB52" s="163"/>
      <c r="AC52" s="928">
        <v>410</v>
      </c>
      <c r="AD52" s="416" t="s">
        <v>1</v>
      </c>
      <c r="AE52" s="993"/>
      <c r="AF52" s="404"/>
      <c r="AG52" s="406"/>
      <c r="AH52" s="439"/>
      <c r="AI52" s="686"/>
      <c r="AJ52" s="994"/>
      <c r="AK52" s="192"/>
      <c r="AL52" s="194"/>
      <c r="AM52" s="223"/>
      <c r="AN52" s="223"/>
      <c r="AO52" s="178"/>
      <c r="AP52" s="610">
        <v>410</v>
      </c>
      <c r="AQ52" s="606" t="s">
        <v>1</v>
      </c>
      <c r="AR52" s="993"/>
      <c r="AS52" s="594"/>
      <c r="AT52" s="596"/>
      <c r="AU52" s="634"/>
      <c r="AV52" s="665"/>
      <c r="AW52" s="994"/>
      <c r="AX52" s="523"/>
      <c r="AY52" s="525"/>
      <c r="AZ52" s="564"/>
      <c r="BA52" s="565"/>
      <c r="BB52" s="26"/>
      <c r="BC52" s="729">
        <v>410</v>
      </c>
      <c r="BD52" s="724" t="s">
        <v>1</v>
      </c>
      <c r="BE52" s="993"/>
      <c r="BF52" s="710"/>
      <c r="BG52" s="712"/>
      <c r="BH52" s="760"/>
      <c r="BI52" s="761"/>
      <c r="BJ52" s="994"/>
      <c r="BK52" s="466"/>
      <c r="BL52" s="468"/>
      <c r="BM52" s="497"/>
      <c r="BN52" s="497"/>
      <c r="BO52" s="37"/>
    </row>
    <row r="53" spans="1:67" ht="3" customHeight="1">
      <c r="A53" s="36"/>
      <c r="B53" s="27"/>
      <c r="C53" s="27"/>
      <c r="D53" s="27"/>
      <c r="E53" s="27"/>
      <c r="F53" s="27"/>
      <c r="G53" s="27"/>
      <c r="H53" s="27"/>
      <c r="I53" s="27"/>
      <c r="J53" s="27"/>
      <c r="K53" s="27"/>
      <c r="L53" s="32"/>
      <c r="M53" s="32"/>
      <c r="N53" s="144"/>
      <c r="O53" s="153"/>
      <c r="P53" s="313"/>
      <c r="Q53" s="338"/>
      <c r="R53" s="312"/>
      <c r="S53" s="324"/>
      <c r="T53" s="326"/>
      <c r="U53" s="312"/>
      <c r="V53" s="322"/>
      <c r="W53" s="238"/>
      <c r="X53" s="249"/>
      <c r="Y53" s="251"/>
      <c r="Z53" s="238"/>
      <c r="AA53" s="247"/>
      <c r="AB53" s="163"/>
      <c r="AC53" s="928"/>
      <c r="AD53" s="416"/>
      <c r="AE53" s="396"/>
      <c r="AF53" s="404"/>
      <c r="AG53" s="406"/>
      <c r="AH53" s="396"/>
      <c r="AI53" s="674"/>
      <c r="AJ53" s="184"/>
      <c r="AK53" s="192"/>
      <c r="AL53" s="194"/>
      <c r="AM53" s="184"/>
      <c r="AN53" s="184"/>
      <c r="AO53" s="138"/>
      <c r="AP53" s="610"/>
      <c r="AQ53" s="606"/>
      <c r="AR53" s="585"/>
      <c r="AS53" s="594"/>
      <c r="AT53" s="596"/>
      <c r="AU53" s="585"/>
      <c r="AV53" s="653"/>
      <c r="AW53" s="512"/>
      <c r="AX53" s="523"/>
      <c r="AY53" s="525"/>
      <c r="AZ53" s="512"/>
      <c r="BA53" s="521"/>
      <c r="BB53" s="26"/>
      <c r="BC53" s="729"/>
      <c r="BD53" s="724"/>
      <c r="BE53" s="698"/>
      <c r="BF53" s="710"/>
      <c r="BG53" s="712"/>
      <c r="BH53" s="698"/>
      <c r="BI53" s="708"/>
      <c r="BJ53" s="458"/>
      <c r="BK53" s="466"/>
      <c r="BL53" s="468"/>
      <c r="BM53" s="458"/>
      <c r="BN53" s="458"/>
      <c r="BO53" s="37"/>
    </row>
    <row r="54" spans="1:67" ht="11.25" customHeight="1">
      <c r="A54" s="36"/>
      <c r="B54" s="942" t="s">
        <v>51</v>
      </c>
      <c r="C54" s="942"/>
      <c r="D54" s="942"/>
      <c r="E54" s="942"/>
      <c r="F54" s="942"/>
      <c r="G54" s="942"/>
      <c r="H54" s="942"/>
      <c r="I54" s="942"/>
      <c r="J54" s="942"/>
      <c r="K54" s="942"/>
      <c r="L54" s="942"/>
      <c r="M54" s="118"/>
      <c r="N54" s="144"/>
      <c r="O54" s="153"/>
      <c r="P54" s="313">
        <v>415</v>
      </c>
      <c r="Q54" s="338" t="s">
        <v>3</v>
      </c>
      <c r="R54" s="796"/>
      <c r="S54" s="324"/>
      <c r="T54" s="326"/>
      <c r="U54" s="324" t="s">
        <v>52</v>
      </c>
      <c r="V54" s="322"/>
      <c r="W54" s="796"/>
      <c r="X54" s="249"/>
      <c r="Y54" s="251"/>
      <c r="Z54" s="249" t="s">
        <v>52</v>
      </c>
      <c r="AA54" s="247"/>
      <c r="AB54" s="163"/>
      <c r="AC54" s="928">
        <v>415</v>
      </c>
      <c r="AD54" s="416" t="s">
        <v>3</v>
      </c>
      <c r="AE54" s="993"/>
      <c r="AF54" s="404"/>
      <c r="AG54" s="406"/>
      <c r="AH54" s="404" t="s">
        <v>52</v>
      </c>
      <c r="AI54" s="674"/>
      <c r="AJ54" s="994"/>
      <c r="AK54" s="192"/>
      <c r="AL54" s="194"/>
      <c r="AM54" s="192" t="s">
        <v>52</v>
      </c>
      <c r="AN54" s="184"/>
      <c r="AO54" s="138"/>
      <c r="AP54" s="610">
        <v>415</v>
      </c>
      <c r="AQ54" s="606" t="s">
        <v>3</v>
      </c>
      <c r="AR54" s="993"/>
      <c r="AS54" s="594"/>
      <c r="AT54" s="596"/>
      <c r="AU54" s="594" t="s">
        <v>52</v>
      </c>
      <c r="AV54" s="653"/>
      <c r="AW54" s="994"/>
      <c r="AX54" s="523"/>
      <c r="AY54" s="525"/>
      <c r="AZ54" s="523" t="s">
        <v>52</v>
      </c>
      <c r="BA54" s="521"/>
      <c r="BB54" s="26"/>
      <c r="BC54" s="729">
        <v>415</v>
      </c>
      <c r="BD54" s="724" t="s">
        <v>3</v>
      </c>
      <c r="BE54" s="993"/>
      <c r="BF54" s="710"/>
      <c r="BG54" s="712"/>
      <c r="BH54" s="710" t="s">
        <v>52</v>
      </c>
      <c r="BI54" s="708"/>
      <c r="BJ54" s="994"/>
      <c r="BK54" s="466"/>
      <c r="BL54" s="468"/>
      <c r="BM54" s="466" t="s">
        <v>52</v>
      </c>
      <c r="BN54" s="458"/>
      <c r="BO54" s="37"/>
    </row>
    <row r="55" spans="1:67" ht="3" customHeight="1">
      <c r="A55" s="36"/>
      <c r="B55" s="27"/>
      <c r="C55" s="27"/>
      <c r="D55" s="27"/>
      <c r="E55" s="27"/>
      <c r="F55" s="27"/>
      <c r="G55" s="27"/>
      <c r="H55" s="27"/>
      <c r="I55" s="27"/>
      <c r="J55" s="27"/>
      <c r="K55" s="27"/>
      <c r="L55" s="32"/>
      <c r="M55" s="32"/>
      <c r="N55" s="144"/>
      <c r="O55" s="153"/>
      <c r="P55" s="313"/>
      <c r="Q55" s="338"/>
      <c r="R55" s="312"/>
      <c r="S55" s="324"/>
      <c r="T55" s="326"/>
      <c r="U55" s="376"/>
      <c r="V55" s="322"/>
      <c r="W55" s="238"/>
      <c r="X55" s="249"/>
      <c r="Y55" s="251"/>
      <c r="Z55" s="292"/>
      <c r="AA55" s="247"/>
      <c r="AB55" s="163"/>
      <c r="AC55" s="928"/>
      <c r="AD55" s="416"/>
      <c r="AE55" s="396"/>
      <c r="AF55" s="404"/>
      <c r="AG55" s="406"/>
      <c r="AH55" s="440"/>
      <c r="AI55" s="674"/>
      <c r="AJ55" s="184"/>
      <c r="AK55" s="192"/>
      <c r="AL55" s="194"/>
      <c r="AM55" s="224"/>
      <c r="AN55" s="184"/>
      <c r="AO55" s="138"/>
      <c r="AP55" s="610"/>
      <c r="AQ55" s="606"/>
      <c r="AR55" s="585"/>
      <c r="AS55" s="594"/>
      <c r="AT55" s="596"/>
      <c r="AU55" s="635"/>
      <c r="AV55" s="653"/>
      <c r="AW55" s="512"/>
      <c r="AX55" s="523"/>
      <c r="AY55" s="525"/>
      <c r="AZ55" s="566"/>
      <c r="BA55" s="521"/>
      <c r="BB55" s="26"/>
      <c r="BC55" s="729"/>
      <c r="BD55" s="724"/>
      <c r="BE55" s="698"/>
      <c r="BF55" s="710"/>
      <c r="BG55" s="712"/>
      <c r="BH55" s="762"/>
      <c r="BI55" s="708"/>
      <c r="BJ55" s="458"/>
      <c r="BK55" s="466"/>
      <c r="BL55" s="468"/>
      <c r="BM55" s="498"/>
      <c r="BN55" s="458"/>
      <c r="BO55" s="37"/>
    </row>
    <row r="56" spans="1:67" ht="11.25" customHeight="1">
      <c r="A56" s="36"/>
      <c r="B56" s="937" t="s">
        <v>53</v>
      </c>
      <c r="C56" s="937"/>
      <c r="D56" s="937"/>
      <c r="E56" s="937"/>
      <c r="F56" s="937"/>
      <c r="G56" s="937"/>
      <c r="H56" s="937"/>
      <c r="I56" s="937"/>
      <c r="J56" s="937"/>
      <c r="K56" s="937"/>
      <c r="L56" s="937"/>
      <c r="M56" s="117"/>
      <c r="N56" s="144"/>
      <c r="O56" s="153"/>
      <c r="P56" s="342">
        <v>420</v>
      </c>
      <c r="Q56" s="338" t="s">
        <v>3</v>
      </c>
      <c r="R56" s="796"/>
      <c r="S56" s="324" t="s">
        <v>2</v>
      </c>
      <c r="T56" s="326" t="s">
        <v>3</v>
      </c>
      <c r="U56" s="377">
        <f>R48+R52+R50-R54-R56</f>
        <v>0</v>
      </c>
      <c r="V56" s="378"/>
      <c r="W56" s="796"/>
      <c r="X56" s="249" t="s">
        <v>2</v>
      </c>
      <c r="Y56" s="251" t="s">
        <v>3</v>
      </c>
      <c r="Z56" s="293">
        <f>W48+W52+W50-W54-W56</f>
        <v>0</v>
      </c>
      <c r="AA56" s="294"/>
      <c r="AB56" s="168"/>
      <c r="AC56" s="399">
        <v>420</v>
      </c>
      <c r="AD56" s="416" t="s">
        <v>3</v>
      </c>
      <c r="AE56" s="993"/>
      <c r="AF56" s="404" t="s">
        <v>2</v>
      </c>
      <c r="AG56" s="406" t="s">
        <v>3</v>
      </c>
      <c r="AH56" s="441">
        <f>AE48+AE52+AE50-AE54-AE56</f>
        <v>0</v>
      </c>
      <c r="AI56" s="687"/>
      <c r="AJ56" s="994"/>
      <c r="AK56" s="192" t="s">
        <v>2</v>
      </c>
      <c r="AL56" s="194" t="s">
        <v>3</v>
      </c>
      <c r="AM56" s="225">
        <f>AJ48+AJ52+AJ50-AJ54-AJ56</f>
        <v>0</v>
      </c>
      <c r="AN56" s="226"/>
      <c r="AO56" s="175"/>
      <c r="AP56" s="609">
        <v>420</v>
      </c>
      <c r="AQ56" s="606" t="s">
        <v>3</v>
      </c>
      <c r="AR56" s="993"/>
      <c r="AS56" s="594" t="s">
        <v>2</v>
      </c>
      <c r="AT56" s="596" t="s">
        <v>3</v>
      </c>
      <c r="AU56" s="636">
        <f>AR48+AR52+AR50-AR54-AR56</f>
        <v>0</v>
      </c>
      <c r="AV56" s="666"/>
      <c r="AW56" s="994"/>
      <c r="AX56" s="523" t="s">
        <v>2</v>
      </c>
      <c r="AY56" s="525" t="s">
        <v>3</v>
      </c>
      <c r="AZ56" s="567">
        <f>AW48+AW52+AW50-AW54-AW56</f>
        <v>0</v>
      </c>
      <c r="BA56" s="568"/>
      <c r="BB56" s="929"/>
      <c r="BC56" s="728">
        <v>420</v>
      </c>
      <c r="BD56" s="724" t="s">
        <v>3</v>
      </c>
      <c r="BE56" s="993"/>
      <c r="BF56" s="710" t="s">
        <v>2</v>
      </c>
      <c r="BG56" s="712" t="s">
        <v>3</v>
      </c>
      <c r="BH56" s="763">
        <f>BE48+BE52+BE50-BE54-BE56</f>
        <v>0</v>
      </c>
      <c r="BI56" s="764"/>
      <c r="BJ56" s="994"/>
      <c r="BK56" s="466" t="s">
        <v>2</v>
      </c>
      <c r="BL56" s="468" t="s">
        <v>3</v>
      </c>
      <c r="BM56" s="499">
        <f>BJ48+BJ52+BJ50-BJ54-BJ56</f>
        <v>0</v>
      </c>
      <c r="BN56" s="500"/>
      <c r="BO56" s="37"/>
    </row>
    <row r="57" spans="1:67" ht="3" customHeight="1">
      <c r="A57" s="36"/>
      <c r="B57" s="101"/>
      <c r="C57" s="101"/>
      <c r="D57" s="101"/>
      <c r="E57" s="101"/>
      <c r="F57" s="101"/>
      <c r="G57" s="101"/>
      <c r="H57" s="101"/>
      <c r="I57" s="101"/>
      <c r="J57" s="101"/>
      <c r="K57" s="101"/>
      <c r="L57" s="27"/>
      <c r="M57" s="27"/>
      <c r="N57" s="144"/>
      <c r="O57" s="153"/>
      <c r="P57" s="379"/>
      <c r="Q57" s="380"/>
      <c r="R57" s="381"/>
      <c r="S57" s="380"/>
      <c r="T57" s="345"/>
      <c r="U57" s="381"/>
      <c r="V57" s="382"/>
      <c r="W57" s="296"/>
      <c r="X57" s="295"/>
      <c r="Y57" s="266"/>
      <c r="Z57" s="296"/>
      <c r="AA57" s="297"/>
      <c r="AB57" s="172"/>
      <c r="AC57" s="442"/>
      <c r="AD57" s="443"/>
      <c r="AE57" s="444"/>
      <c r="AF57" s="443"/>
      <c r="AG57" s="420"/>
      <c r="AH57" s="444"/>
      <c r="AI57" s="688"/>
      <c r="AJ57" s="228"/>
      <c r="AK57" s="227"/>
      <c r="AL57" s="206"/>
      <c r="AM57" s="228"/>
      <c r="AN57" s="228"/>
      <c r="AO57" s="177"/>
      <c r="AP57" s="637"/>
      <c r="AQ57" s="638"/>
      <c r="AR57" s="639"/>
      <c r="AS57" s="638"/>
      <c r="AT57" s="612"/>
      <c r="AU57" s="639"/>
      <c r="AV57" s="667"/>
      <c r="AW57" s="570"/>
      <c r="AX57" s="569"/>
      <c r="AY57" s="540"/>
      <c r="AZ57" s="570"/>
      <c r="BA57" s="571"/>
      <c r="BB57" s="113"/>
      <c r="BC57" s="765"/>
      <c r="BD57" s="766"/>
      <c r="BE57" s="767"/>
      <c r="BF57" s="766"/>
      <c r="BG57" s="732"/>
      <c r="BH57" s="767"/>
      <c r="BI57" s="768"/>
      <c r="BJ57" s="502"/>
      <c r="BK57" s="501"/>
      <c r="BL57" s="480"/>
      <c r="BM57" s="502"/>
      <c r="BN57" s="502"/>
      <c r="BO57" s="37"/>
    </row>
    <row r="58" spans="1:67" ht="3" customHeight="1">
      <c r="A58" s="36"/>
      <c r="B58" s="27"/>
      <c r="C58" s="27"/>
      <c r="D58" s="27"/>
      <c r="E58" s="27"/>
      <c r="F58" s="27"/>
      <c r="G58" s="27"/>
      <c r="H58" s="27"/>
      <c r="I58" s="27"/>
      <c r="J58" s="27"/>
      <c r="K58" s="27"/>
      <c r="L58" s="27"/>
      <c r="M58" s="27"/>
      <c r="N58" s="144"/>
      <c r="O58" s="153"/>
      <c r="P58" s="313"/>
      <c r="Q58" s="324"/>
      <c r="R58" s="312"/>
      <c r="S58" s="324"/>
      <c r="T58" s="326"/>
      <c r="U58" s="312"/>
      <c r="V58" s="322"/>
      <c r="W58" s="238"/>
      <c r="X58" s="249"/>
      <c r="Y58" s="251"/>
      <c r="Z58" s="238"/>
      <c r="AA58" s="247"/>
      <c r="AB58" s="163"/>
      <c r="AC58" s="928"/>
      <c r="AD58" s="404"/>
      <c r="AE58" s="396"/>
      <c r="AF58" s="404"/>
      <c r="AG58" s="406"/>
      <c r="AH58" s="396"/>
      <c r="AI58" s="674"/>
      <c r="AJ58" s="184"/>
      <c r="AK58" s="192"/>
      <c r="AL58" s="194"/>
      <c r="AM58" s="184"/>
      <c r="AN58" s="184"/>
      <c r="AO58" s="138"/>
      <c r="AP58" s="610"/>
      <c r="AQ58" s="594"/>
      <c r="AR58" s="585"/>
      <c r="AS58" s="594"/>
      <c r="AT58" s="596"/>
      <c r="AU58" s="585"/>
      <c r="AV58" s="653"/>
      <c r="AW58" s="512"/>
      <c r="AX58" s="523"/>
      <c r="AY58" s="525"/>
      <c r="AZ58" s="512"/>
      <c r="BA58" s="521"/>
      <c r="BB58" s="26"/>
      <c r="BC58" s="729"/>
      <c r="BD58" s="710"/>
      <c r="BE58" s="698"/>
      <c r="BF58" s="710"/>
      <c r="BG58" s="712"/>
      <c r="BH58" s="698"/>
      <c r="BI58" s="708"/>
      <c r="BJ58" s="458"/>
      <c r="BK58" s="466"/>
      <c r="BL58" s="468"/>
      <c r="BM58" s="458"/>
      <c r="BN58" s="458"/>
      <c r="BO58" s="37"/>
    </row>
    <row r="59" spans="1:67" ht="3" customHeight="1">
      <c r="A59" s="36"/>
      <c r="B59" s="27"/>
      <c r="C59" s="27"/>
      <c r="D59" s="27"/>
      <c r="E59" s="27"/>
      <c r="F59" s="27"/>
      <c r="G59" s="27"/>
      <c r="H59" s="27"/>
      <c r="I59" s="27"/>
      <c r="J59" s="27"/>
      <c r="K59" s="27"/>
      <c r="L59" s="27"/>
      <c r="M59" s="27"/>
      <c r="N59" s="144"/>
      <c r="O59" s="153"/>
      <c r="P59" s="313"/>
      <c r="Q59" s="324"/>
      <c r="R59" s="312"/>
      <c r="S59" s="383"/>
      <c r="T59" s="338"/>
      <c r="U59" s="312"/>
      <c r="V59" s="322"/>
      <c r="W59" s="238"/>
      <c r="X59" s="298"/>
      <c r="Y59" s="260"/>
      <c r="Z59" s="238"/>
      <c r="AA59" s="247"/>
      <c r="AB59" s="163"/>
      <c r="AC59" s="928"/>
      <c r="AD59" s="404"/>
      <c r="AE59" s="396"/>
      <c r="AF59" s="445"/>
      <c r="AG59" s="416"/>
      <c r="AH59" s="396"/>
      <c r="AI59" s="674"/>
      <c r="AJ59" s="184"/>
      <c r="AK59" s="229"/>
      <c r="AL59" s="201"/>
      <c r="AM59" s="184"/>
      <c r="AN59" s="184"/>
      <c r="AO59" s="138"/>
      <c r="AP59" s="610"/>
      <c r="AQ59" s="594"/>
      <c r="AR59" s="585"/>
      <c r="AS59" s="640"/>
      <c r="AT59" s="606"/>
      <c r="AU59" s="585"/>
      <c r="AV59" s="653"/>
      <c r="AW59" s="512"/>
      <c r="AX59" s="572"/>
      <c r="AY59" s="534"/>
      <c r="AZ59" s="512"/>
      <c r="BA59" s="521"/>
      <c r="BB59" s="26"/>
      <c r="BC59" s="729"/>
      <c r="BD59" s="710"/>
      <c r="BE59" s="698"/>
      <c r="BF59" s="769"/>
      <c r="BG59" s="724"/>
      <c r="BH59" s="698"/>
      <c r="BI59" s="708"/>
      <c r="BJ59" s="458"/>
      <c r="BK59" s="503"/>
      <c r="BL59" s="475"/>
      <c r="BM59" s="458"/>
      <c r="BN59" s="458"/>
      <c r="BO59" s="37"/>
    </row>
    <row r="60" spans="1:67" ht="11.25">
      <c r="A60" s="36"/>
      <c r="B60" s="25" t="s">
        <v>5</v>
      </c>
      <c r="C60" s="25"/>
      <c r="D60" s="25"/>
      <c r="E60" s="25"/>
      <c r="F60" s="25"/>
      <c r="G60" s="25"/>
      <c r="H60" s="25"/>
      <c r="I60" s="25"/>
      <c r="J60" s="25"/>
      <c r="K60" s="25"/>
      <c r="L60" s="27"/>
      <c r="M60" s="27"/>
      <c r="N60" s="144"/>
      <c r="O60" s="153"/>
      <c r="P60" s="342">
        <v>500</v>
      </c>
      <c r="Q60" s="324"/>
      <c r="R60" s="312"/>
      <c r="S60" s="324"/>
      <c r="T60" s="326" t="s">
        <v>2</v>
      </c>
      <c r="U60" s="377">
        <f>IF((U44-U56)&gt;0,U44-U56,0)</f>
        <v>0</v>
      </c>
      <c r="V60" s="384"/>
      <c r="W60" s="238"/>
      <c r="X60" s="249"/>
      <c r="Y60" s="251" t="s">
        <v>2</v>
      </c>
      <c r="Z60" s="293">
        <f>IF((Z44-Z56)&gt;0,Z44-Z56,0)</f>
        <v>0</v>
      </c>
      <c r="AA60" s="299"/>
      <c r="AB60" s="163"/>
      <c r="AC60" s="399">
        <v>500</v>
      </c>
      <c r="AD60" s="404"/>
      <c r="AE60" s="396"/>
      <c r="AF60" s="404"/>
      <c r="AG60" s="406" t="s">
        <v>2</v>
      </c>
      <c r="AH60" s="441">
        <f>IF((AH44-AH56)&gt;0,AH44-AH56,0)</f>
        <v>0</v>
      </c>
      <c r="AI60" s="689"/>
      <c r="AJ60" s="184"/>
      <c r="AK60" s="192"/>
      <c r="AL60" s="194" t="s">
        <v>2</v>
      </c>
      <c r="AM60" s="225">
        <f>IF((AM44-AM56)&gt;0,AM44-AM56,0)</f>
        <v>0</v>
      </c>
      <c r="AN60" s="230"/>
      <c r="AO60" s="179"/>
      <c r="AP60" s="609">
        <v>500</v>
      </c>
      <c r="AQ60" s="594"/>
      <c r="AR60" s="585"/>
      <c r="AS60" s="594"/>
      <c r="AT60" s="596" t="s">
        <v>2</v>
      </c>
      <c r="AU60" s="636">
        <f>IF((AU44-AU56)&gt;0,AU44-AU56,0)</f>
        <v>0</v>
      </c>
      <c r="AV60" s="668"/>
      <c r="AW60" s="512"/>
      <c r="AX60" s="523"/>
      <c r="AY60" s="525" t="s">
        <v>2</v>
      </c>
      <c r="AZ60" s="567">
        <f>IF((AZ44-AZ56)&gt;0,AZ44-AZ56,0)</f>
        <v>0</v>
      </c>
      <c r="BA60" s="573"/>
      <c r="BB60" s="26"/>
      <c r="BC60" s="728">
        <v>500</v>
      </c>
      <c r="BD60" s="710"/>
      <c r="BE60" s="698"/>
      <c r="BF60" s="710"/>
      <c r="BG60" s="712" t="s">
        <v>2</v>
      </c>
      <c r="BH60" s="763">
        <f>IF((BH44-BH56)&gt;0,BH44-BH56,0)</f>
        <v>0</v>
      </c>
      <c r="BI60" s="770"/>
      <c r="BJ60" s="458"/>
      <c r="BK60" s="466"/>
      <c r="BL60" s="468" t="s">
        <v>2</v>
      </c>
      <c r="BM60" s="499">
        <f>IF((BM44-BM56)&gt;0,BM44-BM56,0)</f>
        <v>0</v>
      </c>
      <c r="BN60" s="504"/>
      <c r="BO60" s="37"/>
    </row>
    <row r="61" spans="1:67" ht="3.75" customHeight="1">
      <c r="A61" s="36"/>
      <c r="B61" s="27"/>
      <c r="C61" s="27"/>
      <c r="D61" s="27"/>
      <c r="E61" s="27"/>
      <c r="F61" s="27"/>
      <c r="G61" s="27"/>
      <c r="H61" s="27"/>
      <c r="I61" s="27"/>
      <c r="J61" s="27"/>
      <c r="K61" s="27"/>
      <c r="L61" s="27"/>
      <c r="M61" s="27"/>
      <c r="N61" s="144"/>
      <c r="O61" s="153"/>
      <c r="P61" s="385"/>
      <c r="Q61" s="351"/>
      <c r="R61" s="323"/>
      <c r="S61" s="386"/>
      <c r="T61" s="387"/>
      <c r="U61" s="323"/>
      <c r="V61" s="388"/>
      <c r="W61" s="248"/>
      <c r="X61" s="300"/>
      <c r="Y61" s="301"/>
      <c r="Z61" s="248"/>
      <c r="AA61" s="302"/>
      <c r="AB61" s="163"/>
      <c r="AC61" s="407"/>
      <c r="AD61" s="424"/>
      <c r="AE61" s="403"/>
      <c r="AF61" s="446"/>
      <c r="AG61" s="447"/>
      <c r="AH61" s="403"/>
      <c r="AI61" s="690"/>
      <c r="AJ61" s="191"/>
      <c r="AK61" s="231"/>
      <c r="AL61" s="232"/>
      <c r="AM61" s="191"/>
      <c r="AN61" s="191"/>
      <c r="AO61" s="138"/>
      <c r="AP61" s="641"/>
      <c r="AQ61" s="617"/>
      <c r="AR61" s="593"/>
      <c r="AS61" s="642"/>
      <c r="AT61" s="643"/>
      <c r="AU61" s="593"/>
      <c r="AV61" s="669"/>
      <c r="AW61" s="522"/>
      <c r="AX61" s="574"/>
      <c r="AY61" s="575"/>
      <c r="AZ61" s="522"/>
      <c r="BA61" s="576"/>
      <c r="BB61" s="26"/>
      <c r="BC61" s="771"/>
      <c r="BD61" s="737"/>
      <c r="BE61" s="709"/>
      <c r="BF61" s="772"/>
      <c r="BG61" s="773"/>
      <c r="BH61" s="709"/>
      <c r="BI61" s="774"/>
      <c r="BJ61" s="465"/>
      <c r="BK61" s="505"/>
      <c r="BL61" s="506"/>
      <c r="BM61" s="465"/>
      <c r="BN61" s="465"/>
      <c r="BO61" s="37"/>
    </row>
    <row r="62" spans="1:67" ht="4.5" customHeight="1">
      <c r="A62" s="36"/>
      <c r="B62" s="27"/>
      <c r="C62" s="27"/>
      <c r="D62" s="27"/>
      <c r="E62" s="27"/>
      <c r="F62" s="27"/>
      <c r="G62" s="27"/>
      <c r="H62" s="27"/>
      <c r="I62" s="27"/>
      <c r="J62" s="27"/>
      <c r="K62" s="27"/>
      <c r="L62" s="27"/>
      <c r="M62" s="27"/>
      <c r="N62" s="144"/>
      <c r="O62" s="153"/>
      <c r="P62" s="347"/>
      <c r="Q62" s="324"/>
      <c r="R62" s="312"/>
      <c r="S62" s="312"/>
      <c r="T62" s="314"/>
      <c r="U62" s="312"/>
      <c r="V62" s="322"/>
      <c r="W62" s="238"/>
      <c r="X62" s="238"/>
      <c r="Y62" s="240"/>
      <c r="Z62" s="238"/>
      <c r="AA62" s="247"/>
      <c r="AB62" s="163"/>
      <c r="AC62" s="421"/>
      <c r="AD62" s="404"/>
      <c r="AE62" s="396"/>
      <c r="AF62" s="396"/>
      <c r="AG62" s="397"/>
      <c r="AH62" s="396"/>
      <c r="AI62" s="674"/>
      <c r="AJ62" s="184"/>
      <c r="AK62" s="184"/>
      <c r="AL62" s="185"/>
      <c r="AM62" s="184"/>
      <c r="AN62" s="184"/>
      <c r="AO62" s="138"/>
      <c r="AP62" s="613"/>
      <c r="AQ62" s="594"/>
      <c r="AR62" s="585"/>
      <c r="AS62" s="585"/>
      <c r="AT62" s="587"/>
      <c r="AU62" s="585"/>
      <c r="AV62" s="653"/>
      <c r="AW62" s="512"/>
      <c r="AX62" s="512"/>
      <c r="AY62" s="514"/>
      <c r="AZ62" s="512"/>
      <c r="BA62" s="521"/>
      <c r="BB62" s="26"/>
      <c r="BC62" s="734"/>
      <c r="BD62" s="710"/>
      <c r="BE62" s="698"/>
      <c r="BF62" s="698"/>
      <c r="BG62" s="700"/>
      <c r="BH62" s="698"/>
      <c r="BI62" s="708"/>
      <c r="BJ62" s="458"/>
      <c r="BK62" s="458"/>
      <c r="BL62" s="460"/>
      <c r="BM62" s="458"/>
      <c r="BN62" s="458"/>
      <c r="BO62" s="37"/>
    </row>
    <row r="63" spans="1:67" ht="11.25">
      <c r="A63" s="36"/>
      <c r="B63" s="938" t="s">
        <v>54</v>
      </c>
      <c r="C63" s="938"/>
      <c r="D63" s="938"/>
      <c r="E63" s="938"/>
      <c r="F63" s="938"/>
      <c r="G63" s="938"/>
      <c r="H63" s="938"/>
      <c r="I63" s="938"/>
      <c r="J63" s="938"/>
      <c r="K63" s="938"/>
      <c r="L63" s="938"/>
      <c r="M63" s="119"/>
      <c r="N63" s="149"/>
      <c r="O63" s="154"/>
      <c r="P63" s="342">
        <v>510</v>
      </c>
      <c r="Q63" s="324" t="s">
        <v>2</v>
      </c>
      <c r="R63" s="389">
        <f>IF((U44-U56)&lt;0,U44-U56,0)</f>
        <v>0</v>
      </c>
      <c r="S63" s="312"/>
      <c r="T63" s="314"/>
      <c r="U63" s="312"/>
      <c r="V63" s="322"/>
      <c r="W63" s="303">
        <f>IF((Z44-Z56)&lt;0,Z44-Z56,0)</f>
        <v>0</v>
      </c>
      <c r="X63" s="238"/>
      <c r="Y63" s="240"/>
      <c r="Z63" s="238"/>
      <c r="AA63" s="247"/>
      <c r="AB63" s="163"/>
      <c r="AC63" s="399">
        <v>510</v>
      </c>
      <c r="AD63" s="404" t="s">
        <v>2</v>
      </c>
      <c r="AE63" s="448">
        <f>IF((AH44-AH56)&lt;0,AH44-AH56,0)</f>
        <v>0</v>
      </c>
      <c r="AF63" s="396"/>
      <c r="AG63" s="397"/>
      <c r="AH63" s="396"/>
      <c r="AI63" s="674"/>
      <c r="AJ63" s="670">
        <f>IF((AM44-AM56)&lt;0,AM44-AM56,0)</f>
        <v>0</v>
      </c>
      <c r="AK63" s="184"/>
      <c r="AL63" s="185"/>
      <c r="AM63" s="184"/>
      <c r="AN63" s="184"/>
      <c r="AO63" s="138"/>
      <c r="AP63" s="609">
        <v>510</v>
      </c>
      <c r="AQ63" s="594" t="s">
        <v>2</v>
      </c>
      <c r="AR63" s="644">
        <f>IF((AU44-AU56)&lt;0,AU44-AU56,0)</f>
        <v>0</v>
      </c>
      <c r="AS63" s="585"/>
      <c r="AT63" s="587"/>
      <c r="AU63" s="585"/>
      <c r="AV63" s="653"/>
      <c r="AW63" s="649">
        <f>IF((AZ44-AZ56)&lt;0,AZ44-AZ56,0)</f>
        <v>0</v>
      </c>
      <c r="AX63" s="512"/>
      <c r="AY63" s="514"/>
      <c r="AZ63" s="512"/>
      <c r="BA63" s="521"/>
      <c r="BB63" s="26"/>
      <c r="BC63" s="728">
        <v>510</v>
      </c>
      <c r="BD63" s="710" t="s">
        <v>2</v>
      </c>
      <c r="BE63" s="775">
        <f>IF((BH44-BH56)&lt;0,BH44-BH56,0)</f>
        <v>0</v>
      </c>
      <c r="BF63" s="698"/>
      <c r="BG63" s="700"/>
      <c r="BH63" s="698"/>
      <c r="BI63" s="708"/>
      <c r="BJ63" s="692">
        <f>IF((BM44-BM56)&lt;0,BM44-BM56,0)</f>
        <v>0</v>
      </c>
      <c r="BK63" s="458"/>
      <c r="BL63" s="460"/>
      <c r="BM63" s="458"/>
      <c r="BN63" s="458"/>
      <c r="BO63" s="37"/>
    </row>
    <row r="64" spans="1:67" ht="3.75" customHeight="1">
      <c r="A64" s="109"/>
      <c r="B64" s="74"/>
      <c r="C64" s="74"/>
      <c r="D64" s="74"/>
      <c r="E64" s="74"/>
      <c r="F64" s="74"/>
      <c r="G64" s="74"/>
      <c r="H64" s="74"/>
      <c r="I64" s="74"/>
      <c r="J64" s="74"/>
      <c r="K64" s="74"/>
      <c r="L64" s="74"/>
      <c r="M64" s="74"/>
      <c r="N64" s="150"/>
      <c r="O64" s="157"/>
      <c r="P64" s="315"/>
      <c r="Q64" s="323"/>
      <c r="R64" s="323"/>
      <c r="S64" s="390"/>
      <c r="T64" s="314"/>
      <c r="U64" s="312"/>
      <c r="V64" s="322"/>
      <c r="W64" s="248"/>
      <c r="X64" s="304"/>
      <c r="Y64" s="240"/>
      <c r="Z64" s="238"/>
      <c r="AA64" s="247"/>
      <c r="AB64" s="163"/>
      <c r="AC64" s="398"/>
      <c r="AD64" s="403"/>
      <c r="AE64" s="403"/>
      <c r="AF64" s="449"/>
      <c r="AG64" s="397"/>
      <c r="AH64" s="396"/>
      <c r="AI64" s="674"/>
      <c r="AJ64" s="191"/>
      <c r="AK64" s="233"/>
      <c r="AL64" s="185"/>
      <c r="AM64" s="184"/>
      <c r="AN64" s="184"/>
      <c r="AO64" s="138"/>
      <c r="AP64" s="645"/>
      <c r="AQ64" s="593"/>
      <c r="AR64" s="593"/>
      <c r="AS64" s="646"/>
      <c r="AT64" s="587"/>
      <c r="AU64" s="585"/>
      <c r="AV64" s="653"/>
      <c r="AW64" s="522"/>
      <c r="AX64" s="577"/>
      <c r="AY64" s="514"/>
      <c r="AZ64" s="512"/>
      <c r="BA64" s="521"/>
      <c r="BB64" s="26"/>
      <c r="BC64" s="776"/>
      <c r="BD64" s="709"/>
      <c r="BE64" s="709"/>
      <c r="BF64" s="777"/>
      <c r="BG64" s="700"/>
      <c r="BH64" s="698"/>
      <c r="BI64" s="708"/>
      <c r="BJ64" s="465"/>
      <c r="BK64" s="507"/>
      <c r="BL64" s="460"/>
      <c r="BM64" s="458"/>
      <c r="BN64" s="458"/>
      <c r="BO64" s="37"/>
    </row>
    <row r="65" spans="1:67" ht="4.5" customHeight="1">
      <c r="A65" s="24"/>
      <c r="B65" s="27"/>
      <c r="C65" s="27"/>
      <c r="D65" s="27"/>
      <c r="E65" s="27"/>
      <c r="F65" s="27"/>
      <c r="G65" s="27"/>
      <c r="H65" s="27"/>
      <c r="I65" s="27"/>
      <c r="J65" s="27"/>
      <c r="K65" s="27"/>
      <c r="L65" s="27"/>
      <c r="M65" s="27"/>
      <c r="N65" s="137"/>
      <c r="O65" s="155"/>
      <c r="P65" s="313"/>
      <c r="Q65" s="312"/>
      <c r="R65" s="312"/>
      <c r="S65" s="312"/>
      <c r="T65" s="391"/>
      <c r="U65" s="312"/>
      <c r="V65" s="322"/>
      <c r="W65" s="238"/>
      <c r="X65" s="238"/>
      <c r="Y65" s="305"/>
      <c r="Z65" s="238"/>
      <c r="AA65" s="247"/>
      <c r="AB65" s="163"/>
      <c r="AC65" s="928"/>
      <c r="AD65" s="396"/>
      <c r="AE65" s="396"/>
      <c r="AF65" s="396"/>
      <c r="AG65" s="450"/>
      <c r="AH65" s="396"/>
      <c r="AI65" s="674"/>
      <c r="AJ65" s="184"/>
      <c r="AK65" s="184"/>
      <c r="AL65" s="234"/>
      <c r="AM65" s="184"/>
      <c r="AN65" s="184"/>
      <c r="AO65" s="138"/>
      <c r="AP65" s="610"/>
      <c r="AQ65" s="585"/>
      <c r="AR65" s="585"/>
      <c r="AS65" s="585"/>
      <c r="AT65" s="647"/>
      <c r="AU65" s="585"/>
      <c r="AV65" s="653"/>
      <c r="AW65" s="512"/>
      <c r="AX65" s="512"/>
      <c r="AY65" s="578"/>
      <c r="AZ65" s="512"/>
      <c r="BA65" s="521"/>
      <c r="BB65" s="26"/>
      <c r="BC65" s="729"/>
      <c r="BD65" s="698"/>
      <c r="BE65" s="698"/>
      <c r="BF65" s="698"/>
      <c r="BG65" s="778"/>
      <c r="BH65" s="698"/>
      <c r="BI65" s="708"/>
      <c r="BJ65" s="458"/>
      <c r="BK65" s="458"/>
      <c r="BL65" s="508"/>
      <c r="BM65" s="458"/>
      <c r="BN65" s="458"/>
      <c r="BO65" s="37"/>
    </row>
    <row r="66" spans="1:67" ht="11.25">
      <c r="A66" s="111" t="s">
        <v>55</v>
      </c>
      <c r="B66" s="25" t="s">
        <v>56</v>
      </c>
      <c r="C66" s="25"/>
      <c r="D66" s="25"/>
      <c r="E66" s="25"/>
      <c r="F66" s="25"/>
      <c r="G66" s="25"/>
      <c r="H66" s="25"/>
      <c r="I66" s="25"/>
      <c r="J66" s="25"/>
      <c r="K66" s="25"/>
      <c r="L66" s="32"/>
      <c r="M66" s="32"/>
      <c r="N66" s="151"/>
      <c r="O66" s="156"/>
      <c r="P66" s="342"/>
      <c r="Q66" s="312"/>
      <c r="R66" s="312"/>
      <c r="S66" s="312"/>
      <c r="T66" s="312"/>
      <c r="U66" s="312"/>
      <c r="V66" s="322"/>
      <c r="W66" s="238"/>
      <c r="X66" s="238"/>
      <c r="Y66" s="238"/>
      <c r="Z66" s="238"/>
      <c r="AA66" s="247"/>
      <c r="AB66" s="163"/>
      <c r="AC66" s="399"/>
      <c r="AD66" s="396"/>
      <c r="AE66" s="396"/>
      <c r="AF66" s="396"/>
      <c r="AG66" s="396"/>
      <c r="AH66" s="396"/>
      <c r="AI66" s="674"/>
      <c r="AJ66" s="184"/>
      <c r="AK66" s="184"/>
      <c r="AL66" s="184"/>
      <c r="AM66" s="184"/>
      <c r="AN66" s="184"/>
      <c r="AO66" s="138"/>
      <c r="AP66" s="609"/>
      <c r="AQ66" s="585"/>
      <c r="AR66" s="585"/>
      <c r="AS66" s="585"/>
      <c r="AT66" s="585"/>
      <c r="AU66" s="585"/>
      <c r="AV66" s="653"/>
      <c r="AW66" s="512"/>
      <c r="AX66" s="512"/>
      <c r="AY66" s="512"/>
      <c r="AZ66" s="512"/>
      <c r="BA66" s="521"/>
      <c r="BB66" s="26"/>
      <c r="BC66" s="728"/>
      <c r="BD66" s="698"/>
      <c r="BE66" s="698"/>
      <c r="BF66" s="698"/>
      <c r="BG66" s="698"/>
      <c r="BH66" s="698"/>
      <c r="BI66" s="708"/>
      <c r="BJ66" s="458"/>
      <c r="BK66" s="458"/>
      <c r="BL66" s="458"/>
      <c r="BM66" s="458"/>
      <c r="BN66" s="458"/>
      <c r="BO66" s="37"/>
    </row>
    <row r="67" spans="1:67" ht="3.75" customHeight="1">
      <c r="A67" s="24"/>
      <c r="B67" s="27"/>
      <c r="C67" s="27"/>
      <c r="D67" s="27"/>
      <c r="E67" s="27"/>
      <c r="F67" s="27"/>
      <c r="G67" s="27"/>
      <c r="H67" s="27"/>
      <c r="I67" s="27"/>
      <c r="J67" s="27"/>
      <c r="K67" s="27"/>
      <c r="L67" s="32"/>
      <c r="M67" s="32"/>
      <c r="N67" s="151"/>
      <c r="O67" s="156"/>
      <c r="P67" s="342"/>
      <c r="Q67" s="312"/>
      <c r="R67" s="312"/>
      <c r="S67" s="312"/>
      <c r="T67" s="312"/>
      <c r="U67" s="312"/>
      <c r="V67" s="322"/>
      <c r="W67" s="238"/>
      <c r="X67" s="238"/>
      <c r="Y67" s="238"/>
      <c r="Z67" s="238"/>
      <c r="AA67" s="247"/>
      <c r="AB67" s="163"/>
      <c r="AC67" s="399"/>
      <c r="AD67" s="396"/>
      <c r="AE67" s="396"/>
      <c r="AF67" s="396"/>
      <c r="AG67" s="396"/>
      <c r="AH67" s="396"/>
      <c r="AI67" s="674"/>
      <c r="AJ67" s="184"/>
      <c r="AK67" s="184"/>
      <c r="AL67" s="184"/>
      <c r="AM67" s="184"/>
      <c r="AN67" s="184"/>
      <c r="AO67" s="138"/>
      <c r="AP67" s="609"/>
      <c r="AQ67" s="585"/>
      <c r="AR67" s="585"/>
      <c r="AS67" s="585"/>
      <c r="AT67" s="585"/>
      <c r="AU67" s="585"/>
      <c r="AV67" s="653"/>
      <c r="AW67" s="512"/>
      <c r="AX67" s="512"/>
      <c r="AY67" s="512"/>
      <c r="AZ67" s="512"/>
      <c r="BA67" s="521"/>
      <c r="BB67" s="26"/>
      <c r="BC67" s="728"/>
      <c r="BD67" s="698"/>
      <c r="BE67" s="698"/>
      <c r="BF67" s="698"/>
      <c r="BG67" s="698"/>
      <c r="BH67" s="698"/>
      <c r="BI67" s="708"/>
      <c r="BJ67" s="458"/>
      <c r="BK67" s="458"/>
      <c r="BL67" s="458"/>
      <c r="BM67" s="458"/>
      <c r="BN67" s="458"/>
      <c r="BO67" s="37"/>
    </row>
    <row r="68" spans="1:67" ht="11.25">
      <c r="A68" s="24"/>
      <c r="B68" s="26" t="s">
        <v>57</v>
      </c>
      <c r="C68" s="26"/>
      <c r="D68" s="26"/>
      <c r="E68" s="26"/>
      <c r="F68" s="26"/>
      <c r="G68" s="26"/>
      <c r="H68" s="26"/>
      <c r="I68" s="26"/>
      <c r="J68" s="26"/>
      <c r="K68" s="26"/>
      <c r="L68" s="32"/>
      <c r="M68" s="32"/>
      <c r="N68" s="151"/>
      <c r="O68" s="156"/>
      <c r="P68" s="342">
        <v>900</v>
      </c>
      <c r="Q68" s="312"/>
      <c r="R68" s="796"/>
      <c r="S68" s="312"/>
      <c r="T68" s="312"/>
      <c r="U68" s="312"/>
      <c r="V68" s="322"/>
      <c r="W68" s="796"/>
      <c r="X68" s="238"/>
      <c r="Y68" s="238"/>
      <c r="Z68" s="238"/>
      <c r="AA68" s="247"/>
      <c r="AB68" s="163"/>
      <c r="AC68" s="399">
        <v>900</v>
      </c>
      <c r="AD68" s="396"/>
      <c r="AE68" s="993"/>
      <c r="AF68" s="396"/>
      <c r="AG68" s="396"/>
      <c r="AH68" s="396"/>
      <c r="AI68" s="674"/>
      <c r="AJ68" s="994"/>
      <c r="AK68" s="184"/>
      <c r="AL68" s="184"/>
      <c r="AM68" s="184"/>
      <c r="AN68" s="184"/>
      <c r="AO68" s="138"/>
      <c r="AP68" s="609">
        <v>900</v>
      </c>
      <c r="AQ68" s="585"/>
      <c r="AR68" s="993"/>
      <c r="AS68" s="585"/>
      <c r="AT68" s="585"/>
      <c r="AU68" s="585"/>
      <c r="AV68" s="653"/>
      <c r="AW68" s="994"/>
      <c r="AX68" s="512"/>
      <c r="AY68" s="512"/>
      <c r="AZ68" s="512"/>
      <c r="BA68" s="521"/>
      <c r="BB68" s="26"/>
      <c r="BC68" s="728">
        <v>900</v>
      </c>
      <c r="BD68" s="698"/>
      <c r="BE68" s="993"/>
      <c r="BF68" s="698"/>
      <c r="BG68" s="698"/>
      <c r="BH68" s="698"/>
      <c r="BI68" s="708"/>
      <c r="BJ68" s="994"/>
      <c r="BK68" s="458"/>
      <c r="BL68" s="458"/>
      <c r="BM68" s="458"/>
      <c r="BN68" s="458"/>
      <c r="BO68" s="37"/>
    </row>
    <row r="69" spans="1:67" ht="3.75" customHeight="1">
      <c r="A69" s="24"/>
      <c r="B69" s="27"/>
      <c r="C69" s="27"/>
      <c r="D69" s="27"/>
      <c r="E69" s="27"/>
      <c r="F69" s="27"/>
      <c r="G69" s="27"/>
      <c r="H69" s="27"/>
      <c r="I69" s="27"/>
      <c r="J69" s="27"/>
      <c r="K69" s="27"/>
      <c r="L69" s="32"/>
      <c r="M69" s="32"/>
      <c r="N69" s="151"/>
      <c r="O69" s="156"/>
      <c r="P69" s="342"/>
      <c r="Q69" s="312"/>
      <c r="R69" s="312"/>
      <c r="S69" s="312"/>
      <c r="T69" s="312"/>
      <c r="U69" s="312"/>
      <c r="V69" s="322"/>
      <c r="W69" s="238"/>
      <c r="X69" s="238"/>
      <c r="Y69" s="238"/>
      <c r="Z69" s="238"/>
      <c r="AA69" s="247"/>
      <c r="AB69" s="163"/>
      <c r="AC69" s="399"/>
      <c r="AD69" s="396"/>
      <c r="AE69" s="396"/>
      <c r="AF69" s="396"/>
      <c r="AG69" s="396"/>
      <c r="AH69" s="396"/>
      <c r="AI69" s="674"/>
      <c r="AJ69" s="184"/>
      <c r="AK69" s="184"/>
      <c r="AL69" s="184"/>
      <c r="AM69" s="184"/>
      <c r="AN69" s="184"/>
      <c r="AO69" s="138"/>
      <c r="AP69" s="609"/>
      <c r="AQ69" s="585"/>
      <c r="AR69" s="585"/>
      <c r="AS69" s="585"/>
      <c r="AT69" s="585"/>
      <c r="AU69" s="585"/>
      <c r="AV69" s="653"/>
      <c r="AW69" s="512"/>
      <c r="AX69" s="512"/>
      <c r="AY69" s="512"/>
      <c r="AZ69" s="512"/>
      <c r="BA69" s="521"/>
      <c r="BB69" s="26"/>
      <c r="BC69" s="728"/>
      <c r="BD69" s="698"/>
      <c r="BE69" s="698"/>
      <c r="BF69" s="698"/>
      <c r="BG69" s="698"/>
      <c r="BH69" s="698"/>
      <c r="BI69" s="708"/>
      <c r="BJ69" s="458"/>
      <c r="BK69" s="458"/>
      <c r="BL69" s="458"/>
      <c r="BM69" s="458"/>
      <c r="BN69" s="458"/>
      <c r="BO69" s="37"/>
    </row>
    <row r="70" spans="1:67" ht="11.25">
      <c r="A70" s="24"/>
      <c r="B70" s="26" t="s">
        <v>58</v>
      </c>
      <c r="C70" s="26"/>
      <c r="D70" s="26"/>
      <c r="E70" s="26"/>
      <c r="F70" s="26"/>
      <c r="G70" s="26"/>
      <c r="H70" s="26"/>
      <c r="I70" s="26"/>
      <c r="J70" s="26"/>
      <c r="K70" s="26"/>
      <c r="L70" s="32"/>
      <c r="M70" s="32"/>
      <c r="N70" s="151"/>
      <c r="O70" s="156"/>
      <c r="P70" s="342">
        <v>910</v>
      </c>
      <c r="Q70" s="312"/>
      <c r="R70" s="796"/>
      <c r="S70" s="312"/>
      <c r="T70" s="312"/>
      <c r="U70" s="312"/>
      <c r="V70" s="322"/>
      <c r="W70" s="796"/>
      <c r="X70" s="238"/>
      <c r="Y70" s="238"/>
      <c r="Z70" s="238"/>
      <c r="AA70" s="247"/>
      <c r="AB70" s="163"/>
      <c r="AC70" s="399">
        <v>910</v>
      </c>
      <c r="AD70" s="396"/>
      <c r="AE70" s="993"/>
      <c r="AF70" s="396"/>
      <c r="AG70" s="396"/>
      <c r="AH70" s="396"/>
      <c r="AI70" s="674"/>
      <c r="AJ70" s="994"/>
      <c r="AK70" s="184"/>
      <c r="AL70" s="184"/>
      <c r="AM70" s="184"/>
      <c r="AN70" s="184"/>
      <c r="AO70" s="138"/>
      <c r="AP70" s="609">
        <v>910</v>
      </c>
      <c r="AQ70" s="585"/>
      <c r="AR70" s="993"/>
      <c r="AS70" s="585"/>
      <c r="AT70" s="585"/>
      <c r="AU70" s="585"/>
      <c r="AV70" s="653"/>
      <c r="AW70" s="994"/>
      <c r="AX70" s="512"/>
      <c r="AY70" s="512"/>
      <c r="AZ70" s="512"/>
      <c r="BA70" s="521"/>
      <c r="BB70" s="26"/>
      <c r="BC70" s="728">
        <v>910</v>
      </c>
      <c r="BD70" s="698"/>
      <c r="BE70" s="993"/>
      <c r="BF70" s="698"/>
      <c r="BG70" s="698"/>
      <c r="BH70" s="698"/>
      <c r="BI70" s="708"/>
      <c r="BJ70" s="994"/>
      <c r="BK70" s="458"/>
      <c r="BL70" s="458"/>
      <c r="BM70" s="458"/>
      <c r="BN70" s="458"/>
      <c r="BO70" s="37"/>
    </row>
    <row r="71" spans="1:67" ht="11.25">
      <c r="A71" s="24"/>
      <c r="B71" s="27"/>
      <c r="C71" s="27"/>
      <c r="D71" s="27"/>
      <c r="E71" s="27"/>
      <c r="F71" s="27"/>
      <c r="G71" s="27"/>
      <c r="H71" s="27"/>
      <c r="I71" s="27"/>
      <c r="J71" s="27"/>
      <c r="K71" s="27"/>
      <c r="L71" s="32"/>
      <c r="M71" s="32"/>
      <c r="N71" s="152"/>
      <c r="O71" s="158"/>
      <c r="P71" s="323"/>
      <c r="Q71" s="323"/>
      <c r="R71" s="323"/>
      <c r="S71" s="323"/>
      <c r="T71" s="323"/>
      <c r="U71" s="323"/>
      <c r="V71" s="388"/>
      <c r="W71" s="248"/>
      <c r="X71" s="248"/>
      <c r="Y71" s="248"/>
      <c r="Z71" s="248"/>
      <c r="AA71" s="302"/>
      <c r="AB71" s="163"/>
      <c r="AC71" s="403"/>
      <c r="AD71" s="403"/>
      <c r="AE71" s="403"/>
      <c r="AF71" s="403"/>
      <c r="AG71" s="403"/>
      <c r="AH71" s="403"/>
      <c r="AI71" s="690"/>
      <c r="AJ71" s="191"/>
      <c r="AK71" s="191"/>
      <c r="AL71" s="191"/>
      <c r="AM71" s="191"/>
      <c r="AN71" s="191"/>
      <c r="AO71" s="138"/>
      <c r="AP71" s="648"/>
      <c r="AQ71" s="593"/>
      <c r="AR71" s="593"/>
      <c r="AS71" s="593"/>
      <c r="AT71" s="593"/>
      <c r="AU71" s="593"/>
      <c r="AV71" s="669"/>
      <c r="AW71" s="579"/>
      <c r="AX71" s="579"/>
      <c r="AY71" s="579"/>
      <c r="AZ71" s="579"/>
      <c r="BA71" s="580"/>
      <c r="BB71" s="26"/>
      <c r="BC71" s="779"/>
      <c r="BD71" s="709"/>
      <c r="BE71" s="709"/>
      <c r="BF71" s="709"/>
      <c r="BG71" s="709"/>
      <c r="BH71" s="709"/>
      <c r="BI71" s="774"/>
      <c r="BJ71" s="465"/>
      <c r="BK71" s="465"/>
      <c r="BL71" s="465"/>
      <c r="BM71" s="465"/>
      <c r="BN71" s="465"/>
      <c r="BO71" s="37"/>
    </row>
    <row r="72" spans="1:67" ht="11.25">
      <c r="A72" s="24"/>
      <c r="B72" s="27"/>
      <c r="C72" s="27"/>
      <c r="D72" s="27"/>
      <c r="E72" s="27"/>
      <c r="F72" s="27"/>
      <c r="G72" s="27"/>
      <c r="H72" s="27"/>
      <c r="I72" s="27"/>
      <c r="J72" s="27"/>
      <c r="K72" s="27"/>
      <c r="L72" s="27"/>
      <c r="M72" s="27"/>
      <c r="N72" s="27"/>
      <c r="O72" s="27"/>
      <c r="P72" s="29"/>
      <c r="Q72" s="27"/>
      <c r="R72" s="27"/>
      <c r="S72" s="27"/>
      <c r="T72" s="27"/>
      <c r="U72" s="27"/>
      <c r="V72" s="27"/>
      <c r="W72" s="27"/>
      <c r="X72" s="27"/>
      <c r="Y72" s="27"/>
      <c r="Z72" s="27"/>
      <c r="AA72" s="27"/>
      <c r="AB72" s="27"/>
      <c r="AC72" s="29"/>
      <c r="AD72" s="27"/>
      <c r="AE72" s="27"/>
      <c r="AF72" s="27"/>
      <c r="AG72" s="27"/>
      <c r="AH72" s="27"/>
      <c r="AI72" s="27"/>
      <c r="AJ72" s="27"/>
      <c r="AK72" s="27"/>
      <c r="AL72" s="27"/>
      <c r="AM72" s="27"/>
      <c r="AN72" s="27"/>
      <c r="AO72" s="27"/>
      <c r="AP72" s="29"/>
      <c r="AQ72" s="27"/>
      <c r="AR72" s="27"/>
      <c r="AS72" s="27"/>
      <c r="AT72" s="27"/>
      <c r="AU72" s="27"/>
      <c r="AV72" s="27"/>
      <c r="AW72" s="27"/>
      <c r="AX72" s="27"/>
      <c r="AY72" s="27"/>
      <c r="AZ72" s="27"/>
      <c r="BA72" s="27"/>
      <c r="BB72" s="27"/>
      <c r="BC72" s="29"/>
      <c r="BD72" s="27"/>
      <c r="BE72" s="27"/>
      <c r="BF72" s="27"/>
      <c r="BG72" s="27"/>
      <c r="BH72" s="27"/>
      <c r="BI72" s="27"/>
      <c r="BJ72" s="27"/>
      <c r="BK72" s="27"/>
      <c r="BL72" s="27"/>
      <c r="BM72" s="27"/>
      <c r="BN72" s="27"/>
      <c r="BO72" s="27"/>
    </row>
  </sheetData>
  <sheetProtection password="E294" sheet="1"/>
  <mergeCells count="33">
    <mergeCell ref="BE3:BI4"/>
    <mergeCell ref="W3:AA4"/>
    <mergeCell ref="AJ3:AN4"/>
    <mergeCell ref="BE45:BE46"/>
    <mergeCell ref="AW45:AW46"/>
    <mergeCell ref="W45:W46"/>
    <mergeCell ref="AJ45:AJ46"/>
    <mergeCell ref="O2:BO2"/>
    <mergeCell ref="AW3:AZ4"/>
    <mergeCell ref="BJ45:BJ46"/>
    <mergeCell ref="BJ3:BN4"/>
    <mergeCell ref="AR3:AV4"/>
    <mergeCell ref="AR45:AR46"/>
    <mergeCell ref="B18:L18"/>
    <mergeCell ref="B20:L20"/>
    <mergeCell ref="B22:L22"/>
    <mergeCell ref="B24:L24"/>
    <mergeCell ref="B26:L26"/>
    <mergeCell ref="B7:L7"/>
    <mergeCell ref="B8:L9"/>
    <mergeCell ref="B11:L12"/>
    <mergeCell ref="B14:L14"/>
    <mergeCell ref="B15:L16"/>
    <mergeCell ref="B56:L56"/>
    <mergeCell ref="B63:L63"/>
    <mergeCell ref="R3:V4"/>
    <mergeCell ref="AE3:AI4"/>
    <mergeCell ref="AE45:AE46"/>
    <mergeCell ref="R45:R46"/>
    <mergeCell ref="B48:L48"/>
    <mergeCell ref="B50:L50"/>
    <mergeCell ref="B52:L52"/>
    <mergeCell ref="B54:L54"/>
  </mergeCells>
  <dataValidations count="1">
    <dataValidation type="list" allowBlank="1" showInputMessage="1" showErrorMessage="1" sqref="P4">
      <formula1>"B, N"</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I70"/>
  <sheetViews>
    <sheetView zoomScalePageLayoutView="0" workbookViewId="0" topLeftCell="A1">
      <selection activeCell="A2" sqref="A2"/>
    </sheetView>
  </sheetViews>
  <sheetFormatPr defaultColWidth="11.421875" defaultRowHeight="15"/>
  <cols>
    <col min="1" max="1" width="1.8515625" style="0" bestFit="1" customWidth="1"/>
    <col min="2" max="2" width="10.8515625" style="0" customWidth="1"/>
    <col min="3" max="3" width="4.8515625" style="0" customWidth="1"/>
    <col min="4" max="4" width="1.8515625" style="0" customWidth="1"/>
    <col min="5" max="5" width="11.28125" style="0" customWidth="1"/>
    <col min="6" max="6" width="4.00390625" style="0" customWidth="1"/>
    <col min="7" max="7" width="9.8515625" style="0" customWidth="1"/>
    <col min="8" max="8" width="2.421875" style="0" customWidth="1"/>
    <col min="9" max="11" width="3.00390625" style="0" customWidth="1"/>
    <col min="12" max="12" width="2.140625" style="0" customWidth="1"/>
    <col min="13" max="13" width="2.7109375" style="0" bestFit="1" customWidth="1"/>
    <col min="14" max="14" width="2.00390625" style="0" bestFit="1" customWidth="1"/>
    <col min="15" max="15" width="4.8515625" style="0" bestFit="1" customWidth="1"/>
    <col min="16" max="16" width="1.8515625" style="0" customWidth="1"/>
    <col min="17" max="17" width="10.7109375" style="0" customWidth="1"/>
    <col min="18" max="18" width="1.57421875" style="0" customWidth="1"/>
    <col min="19" max="19" width="1.421875" style="0" customWidth="1"/>
    <col min="20" max="20" width="11.00390625" style="0" customWidth="1"/>
    <col min="21" max="21" width="1.421875" style="0" customWidth="1"/>
    <col min="22" max="22" width="2.8515625" style="0" customWidth="1"/>
    <col min="23" max="23" width="1.57421875" style="0" customWidth="1"/>
    <col min="24" max="24" width="1.421875" style="0" customWidth="1"/>
    <col min="25" max="25" width="3.7109375" style="0" customWidth="1"/>
    <col min="26" max="26" width="1.8515625" style="0" customWidth="1"/>
    <col min="27" max="27" width="10.7109375" style="0" customWidth="1"/>
    <col min="28" max="28" width="1.57421875" style="0" customWidth="1"/>
    <col min="29" max="29" width="1.421875" style="0" customWidth="1"/>
    <col min="30" max="30" width="10.00390625" style="0" customWidth="1"/>
    <col min="31" max="31" width="1.421875" style="0" customWidth="1"/>
    <col min="32" max="32" width="2.8515625" style="0" customWidth="1"/>
    <col min="33" max="33" width="1.57421875" style="0" customWidth="1"/>
    <col min="34" max="34" width="1.28515625" style="0" customWidth="1"/>
    <col min="35" max="35" width="2.57421875" style="0" customWidth="1"/>
  </cols>
  <sheetData>
    <row r="1" spans="1:35" ht="3.75" customHeight="1">
      <c r="A1" s="24"/>
      <c r="B1" s="27"/>
      <c r="C1" s="112"/>
      <c r="D1" s="29"/>
      <c r="E1" s="29"/>
      <c r="F1" s="29"/>
      <c r="G1" s="27"/>
      <c r="H1" s="27"/>
      <c r="I1" s="27"/>
      <c r="J1" s="27"/>
      <c r="K1" s="27"/>
      <c r="L1" s="27"/>
      <c r="M1" s="27"/>
      <c r="N1" s="27"/>
      <c r="O1" s="957" t="str">
        <f>"Total "&amp;Einstieg!$E$13&amp;" Eingereicht"</f>
        <v>Total 2018 Eingereicht</v>
      </c>
      <c r="P1" s="957"/>
      <c r="Q1" s="957"/>
      <c r="R1" s="957"/>
      <c r="S1" s="957"/>
      <c r="T1" s="957"/>
      <c r="U1" s="957"/>
      <c r="V1" s="957"/>
      <c r="W1" s="782"/>
      <c r="X1" s="780"/>
      <c r="Y1" s="956" t="str">
        <f>"Total "&amp;Einstieg!$E$13&amp;" Korrekt"</f>
        <v>Total 2018 Korrekt</v>
      </c>
      <c r="Z1" s="956"/>
      <c r="AA1" s="956"/>
      <c r="AB1" s="956"/>
      <c r="AC1" s="956"/>
      <c r="AD1" s="956"/>
      <c r="AE1" s="956"/>
      <c r="AF1" s="956"/>
      <c r="AG1" s="956"/>
      <c r="AH1" s="780"/>
      <c r="AI1" s="780"/>
    </row>
    <row r="2" spans="1:35" ht="14.25" customHeight="1">
      <c r="A2" s="24"/>
      <c r="B2" s="27"/>
      <c r="C2" s="112"/>
      <c r="D2" s="29"/>
      <c r="E2" s="29"/>
      <c r="F2" s="29"/>
      <c r="G2" s="27"/>
      <c r="H2" s="27"/>
      <c r="I2" s="27"/>
      <c r="J2" s="27"/>
      <c r="K2" s="27"/>
      <c r="L2" s="27"/>
      <c r="M2" s="27"/>
      <c r="N2" s="27"/>
      <c r="O2" s="957"/>
      <c r="P2" s="957"/>
      <c r="Q2" s="957"/>
      <c r="R2" s="957"/>
      <c r="S2" s="957"/>
      <c r="T2" s="957"/>
      <c r="U2" s="957"/>
      <c r="V2" s="957"/>
      <c r="W2" s="782"/>
      <c r="X2" s="780"/>
      <c r="Y2" s="956"/>
      <c r="Z2" s="956"/>
      <c r="AA2" s="956"/>
      <c r="AB2" s="956"/>
      <c r="AC2" s="956"/>
      <c r="AD2" s="956"/>
      <c r="AE2" s="956"/>
      <c r="AF2" s="956"/>
      <c r="AG2" s="956"/>
      <c r="AH2" s="780"/>
      <c r="AI2" s="780"/>
    </row>
    <row r="3" spans="1:35" ht="4.5" customHeight="1" thickBot="1">
      <c r="A3" s="33"/>
      <c r="B3" s="34"/>
      <c r="C3" s="34"/>
      <c r="D3" s="34"/>
      <c r="E3" s="34"/>
      <c r="F3" s="34"/>
      <c r="G3" s="34"/>
      <c r="H3" s="34"/>
      <c r="I3" s="34"/>
      <c r="J3" s="34"/>
      <c r="K3" s="34"/>
      <c r="L3" s="34"/>
      <c r="M3" s="34"/>
      <c r="N3" s="34"/>
      <c r="O3" s="783"/>
      <c r="P3" s="783"/>
      <c r="Q3" s="783"/>
      <c r="R3" s="783"/>
      <c r="S3" s="783"/>
      <c r="T3" s="783"/>
      <c r="U3" s="783"/>
      <c r="V3" s="783"/>
      <c r="W3" s="783"/>
      <c r="X3" s="780"/>
      <c r="Y3" s="797"/>
      <c r="Z3" s="797"/>
      <c r="AA3" s="797"/>
      <c r="AB3" s="797"/>
      <c r="AC3" s="797"/>
      <c r="AD3" s="797"/>
      <c r="AE3" s="797"/>
      <c r="AF3" s="797"/>
      <c r="AG3" s="797"/>
      <c r="AH3" s="797"/>
      <c r="AI3" s="780"/>
    </row>
    <row r="4" spans="1:35" ht="5.25" customHeight="1">
      <c r="A4" s="36"/>
      <c r="B4" s="27"/>
      <c r="C4" s="27"/>
      <c r="D4" s="27"/>
      <c r="E4" s="27"/>
      <c r="F4" s="27"/>
      <c r="G4" s="27"/>
      <c r="H4" s="27"/>
      <c r="I4" s="27"/>
      <c r="J4" s="27"/>
      <c r="K4" s="27"/>
      <c r="L4" s="27"/>
      <c r="M4" s="145"/>
      <c r="N4" s="147"/>
      <c r="O4" s="781"/>
      <c r="P4" s="27"/>
      <c r="Q4" s="27"/>
      <c r="R4" s="27"/>
      <c r="S4" s="37"/>
      <c r="T4" s="27"/>
      <c r="U4" s="27"/>
      <c r="V4" s="27"/>
      <c r="W4" s="27"/>
      <c r="X4" s="784"/>
      <c r="Y4" s="781"/>
      <c r="Z4" s="27"/>
      <c r="AA4" s="27"/>
      <c r="AB4" s="27"/>
      <c r="AC4" s="37"/>
      <c r="AD4" s="27"/>
      <c r="AE4" s="27"/>
      <c r="AF4" s="27"/>
      <c r="AG4" s="27"/>
      <c r="AH4" s="798"/>
      <c r="AI4" s="780"/>
    </row>
    <row r="5" spans="1:35" ht="15">
      <c r="A5" s="38" t="s">
        <v>26</v>
      </c>
      <c r="B5" s="943" t="s">
        <v>27</v>
      </c>
      <c r="C5" s="944"/>
      <c r="D5" s="944"/>
      <c r="E5" s="944"/>
      <c r="F5" s="944"/>
      <c r="G5" s="944"/>
      <c r="H5" s="944"/>
      <c r="I5" s="944"/>
      <c r="J5" s="944"/>
      <c r="K5" s="944"/>
      <c r="L5" s="146"/>
      <c r="M5" s="144"/>
      <c r="N5" s="116"/>
      <c r="O5" s="39" t="s">
        <v>0</v>
      </c>
      <c r="P5" s="26"/>
      <c r="Q5" s="98" t="s">
        <v>28</v>
      </c>
      <c r="R5" s="26"/>
      <c r="S5" s="40"/>
      <c r="T5" s="41" t="s">
        <v>28</v>
      </c>
      <c r="U5" s="98"/>
      <c r="V5" s="98"/>
      <c r="W5" s="26"/>
      <c r="X5" s="784"/>
      <c r="Y5" s="39" t="s">
        <v>0</v>
      </c>
      <c r="Z5" s="26"/>
      <c r="AA5" s="180" t="s">
        <v>28</v>
      </c>
      <c r="AB5" s="26"/>
      <c r="AC5" s="40"/>
      <c r="AD5" s="41" t="s">
        <v>28</v>
      </c>
      <c r="AE5" s="180"/>
      <c r="AF5" s="180"/>
      <c r="AG5" s="26"/>
      <c r="AH5" s="799"/>
      <c r="AI5" s="780"/>
    </row>
    <row r="6" spans="1:35" ht="15">
      <c r="A6" s="36"/>
      <c r="B6" s="945" t="s">
        <v>29</v>
      </c>
      <c r="C6" s="945"/>
      <c r="D6" s="945"/>
      <c r="E6" s="945"/>
      <c r="F6" s="945"/>
      <c r="G6" s="945"/>
      <c r="H6" s="945"/>
      <c r="I6" s="945"/>
      <c r="J6" s="945"/>
      <c r="K6" s="945"/>
      <c r="L6" s="116"/>
      <c r="M6" s="144"/>
      <c r="N6" s="116"/>
      <c r="O6" s="42">
        <v>200</v>
      </c>
      <c r="P6" s="43"/>
      <c r="Q6" s="44"/>
      <c r="R6" s="43"/>
      <c r="S6" s="45"/>
      <c r="T6" s="788">
        <f>Eingabe!U8+Eingabe!AH8+Eingabe!AU8+Eingabe!BH8</f>
        <v>0</v>
      </c>
      <c r="U6" s="39"/>
      <c r="V6" s="180"/>
      <c r="W6" s="26"/>
      <c r="X6" s="784"/>
      <c r="Y6" s="42">
        <v>200</v>
      </c>
      <c r="Z6" s="43"/>
      <c r="AA6" s="44"/>
      <c r="AB6" s="43"/>
      <c r="AC6" s="45"/>
      <c r="AD6" s="788">
        <f>Eingabe!Z8+Eingabe!AM8+Eingabe!AZ8+Eingabe!BM8</f>
        <v>0</v>
      </c>
      <c r="AE6" s="39"/>
      <c r="AF6" s="180"/>
      <c r="AG6" s="26"/>
      <c r="AH6" s="799"/>
      <c r="AI6" s="780"/>
    </row>
    <row r="7" spans="1:35" ht="15">
      <c r="A7" s="36"/>
      <c r="B7" s="945"/>
      <c r="C7" s="945"/>
      <c r="D7" s="945"/>
      <c r="E7" s="945"/>
      <c r="F7" s="945"/>
      <c r="G7" s="945"/>
      <c r="H7" s="945"/>
      <c r="I7" s="945"/>
      <c r="J7" s="945"/>
      <c r="K7" s="945"/>
      <c r="L7" s="116"/>
      <c r="M7" s="144"/>
      <c r="N7" s="116"/>
      <c r="O7" s="39"/>
      <c r="P7" s="43"/>
      <c r="Q7" s="26"/>
      <c r="R7" s="43"/>
      <c r="S7" s="45"/>
      <c r="T7" s="26"/>
      <c r="U7" s="26"/>
      <c r="V7" s="26"/>
      <c r="W7" s="26"/>
      <c r="X7" s="784"/>
      <c r="Y7" s="39"/>
      <c r="Z7" s="43"/>
      <c r="AA7" s="26"/>
      <c r="AB7" s="43"/>
      <c r="AC7" s="45"/>
      <c r="AD7" s="26"/>
      <c r="AE7" s="26"/>
      <c r="AF7" s="26"/>
      <c r="AG7" s="26"/>
      <c r="AH7" s="799"/>
      <c r="AI7" s="780"/>
    </row>
    <row r="8" spans="1:35" ht="3" customHeight="1">
      <c r="A8" s="36"/>
      <c r="B8" s="46"/>
      <c r="C8" s="46"/>
      <c r="D8" s="46"/>
      <c r="E8" s="46"/>
      <c r="F8" s="46"/>
      <c r="G8" s="46"/>
      <c r="H8" s="46"/>
      <c r="I8" s="46"/>
      <c r="J8" s="46"/>
      <c r="K8" s="46"/>
      <c r="L8" s="27"/>
      <c r="M8" s="144"/>
      <c r="N8" s="116"/>
      <c r="O8" s="39"/>
      <c r="P8" s="43"/>
      <c r="Q8" s="47"/>
      <c r="R8" s="43"/>
      <c r="S8" s="45"/>
      <c r="T8" s="26"/>
      <c r="U8" s="26"/>
      <c r="V8" s="26"/>
      <c r="W8" s="26"/>
      <c r="X8" s="784"/>
      <c r="Y8" s="39"/>
      <c r="Z8" s="43"/>
      <c r="AA8" s="47"/>
      <c r="AB8" s="43"/>
      <c r="AC8" s="45"/>
      <c r="AD8" s="26"/>
      <c r="AE8" s="26"/>
      <c r="AF8" s="26"/>
      <c r="AG8" s="26"/>
      <c r="AH8" s="799"/>
      <c r="AI8" s="780"/>
    </row>
    <row r="9" spans="1:35" ht="15">
      <c r="A9" s="36"/>
      <c r="B9" s="945" t="s">
        <v>30</v>
      </c>
      <c r="C9" s="945"/>
      <c r="D9" s="945"/>
      <c r="E9" s="945"/>
      <c r="F9" s="945"/>
      <c r="G9" s="945"/>
      <c r="H9" s="945"/>
      <c r="I9" s="945"/>
      <c r="J9" s="945"/>
      <c r="K9" s="945"/>
      <c r="L9" s="116"/>
      <c r="M9" s="144"/>
      <c r="N9" s="116"/>
      <c r="O9" s="42">
        <v>205</v>
      </c>
      <c r="P9" s="48"/>
      <c r="Q9" s="788">
        <f>Eingabe!R11+Eingabe!AE11+Eingabe!AR11+Eingabe!BE11</f>
        <v>0</v>
      </c>
      <c r="R9" s="49"/>
      <c r="S9" s="50"/>
      <c r="T9" s="44"/>
      <c r="U9" s="44"/>
      <c r="V9" s="44"/>
      <c r="W9" s="26"/>
      <c r="X9" s="784"/>
      <c r="Y9" s="42">
        <v>205</v>
      </c>
      <c r="Z9" s="48"/>
      <c r="AA9" s="788">
        <f>Eingabe!W11+Eingabe!AJ11+Eingabe!AW11+Eingabe!BJ11</f>
        <v>0</v>
      </c>
      <c r="AB9" s="49"/>
      <c r="AC9" s="50"/>
      <c r="AD9" s="44"/>
      <c r="AE9" s="44"/>
      <c r="AF9" s="44"/>
      <c r="AG9" s="26"/>
      <c r="AH9" s="799"/>
      <c r="AI9" s="780"/>
    </row>
    <row r="10" spans="1:35" ht="4.5" customHeight="1">
      <c r="A10" s="36"/>
      <c r="B10" s="945"/>
      <c r="C10" s="945"/>
      <c r="D10" s="945"/>
      <c r="E10" s="945"/>
      <c r="F10" s="945"/>
      <c r="G10" s="945"/>
      <c r="H10" s="945"/>
      <c r="I10" s="945"/>
      <c r="J10" s="945"/>
      <c r="K10" s="945"/>
      <c r="L10" s="116"/>
      <c r="M10" s="144"/>
      <c r="N10" s="116"/>
      <c r="O10" s="51"/>
      <c r="P10" s="52"/>
      <c r="Q10" s="53"/>
      <c r="R10" s="54"/>
      <c r="S10" s="50"/>
      <c r="T10" s="55"/>
      <c r="U10" s="55"/>
      <c r="V10" s="55"/>
      <c r="W10" s="56"/>
      <c r="X10" s="784"/>
      <c r="Y10" s="51"/>
      <c r="Z10" s="52"/>
      <c r="AA10" s="53"/>
      <c r="AB10" s="54"/>
      <c r="AC10" s="50"/>
      <c r="AD10" s="55"/>
      <c r="AE10" s="55"/>
      <c r="AF10" s="55"/>
      <c r="AG10" s="56"/>
      <c r="AH10" s="800"/>
      <c r="AI10" s="780"/>
    </row>
    <row r="11" spans="1:35" ht="3" customHeight="1">
      <c r="A11" s="36"/>
      <c r="B11" s="57"/>
      <c r="C11" s="57"/>
      <c r="D11" s="57"/>
      <c r="E11" s="57"/>
      <c r="F11" s="57"/>
      <c r="G11" s="57"/>
      <c r="H11" s="57"/>
      <c r="I11" s="57"/>
      <c r="J11" s="57"/>
      <c r="K11" s="57"/>
      <c r="L11" s="27"/>
      <c r="M11" s="144"/>
      <c r="N11" s="116"/>
      <c r="O11" s="42"/>
      <c r="P11" s="48"/>
      <c r="Q11" s="58"/>
      <c r="R11" s="59"/>
      <c r="S11" s="60"/>
      <c r="T11" s="44"/>
      <c r="U11" s="44"/>
      <c r="V11" s="44"/>
      <c r="W11" s="26"/>
      <c r="X11" s="784"/>
      <c r="Y11" s="42"/>
      <c r="Z11" s="48"/>
      <c r="AA11" s="58"/>
      <c r="AB11" s="59"/>
      <c r="AC11" s="60"/>
      <c r="AD11" s="44"/>
      <c r="AE11" s="44"/>
      <c r="AF11" s="44"/>
      <c r="AG11" s="26"/>
      <c r="AH11" s="799"/>
      <c r="AI11" s="780"/>
    </row>
    <row r="12" spans="1:35" ht="11.25" customHeight="1">
      <c r="A12" s="36"/>
      <c r="B12" s="946" t="s">
        <v>31</v>
      </c>
      <c r="C12" s="946"/>
      <c r="D12" s="946"/>
      <c r="E12" s="946"/>
      <c r="F12" s="946"/>
      <c r="G12" s="946"/>
      <c r="H12" s="946"/>
      <c r="I12" s="946"/>
      <c r="J12" s="946"/>
      <c r="K12" s="946"/>
      <c r="L12" s="61"/>
      <c r="M12" s="144"/>
      <c r="N12" s="116"/>
      <c r="O12" s="39"/>
      <c r="P12" s="48"/>
      <c r="Q12" s="26"/>
      <c r="R12" s="48"/>
      <c r="S12" s="50"/>
      <c r="T12" s="26"/>
      <c r="U12" s="26"/>
      <c r="V12" s="26"/>
      <c r="W12" s="26"/>
      <c r="X12" s="784"/>
      <c r="Y12" s="39"/>
      <c r="Z12" s="48"/>
      <c r="AA12" s="26"/>
      <c r="AB12" s="48"/>
      <c r="AC12" s="50"/>
      <c r="AD12" s="26"/>
      <c r="AE12" s="26"/>
      <c r="AF12" s="26"/>
      <c r="AG12" s="26"/>
      <c r="AH12" s="799"/>
      <c r="AI12" s="780"/>
    </row>
    <row r="13" spans="1:35" ht="15">
      <c r="A13" s="36"/>
      <c r="B13" s="937" t="s">
        <v>32</v>
      </c>
      <c r="C13" s="937"/>
      <c r="D13" s="937"/>
      <c r="E13" s="937"/>
      <c r="F13" s="937"/>
      <c r="G13" s="937"/>
      <c r="H13" s="937"/>
      <c r="I13" s="937"/>
      <c r="J13" s="937"/>
      <c r="K13" s="937"/>
      <c r="L13" s="117"/>
      <c r="M13" s="144"/>
      <c r="N13" s="116"/>
      <c r="O13" s="42">
        <v>220</v>
      </c>
      <c r="P13" s="48"/>
      <c r="Q13" s="788">
        <f>Eingabe!R15+Eingabe!AE15+Eingabe!AR15+Eingabe!BE15</f>
        <v>0</v>
      </c>
      <c r="R13" s="49"/>
      <c r="S13" s="50"/>
      <c r="T13" s="26"/>
      <c r="U13" s="26"/>
      <c r="V13" s="26"/>
      <c r="W13" s="26"/>
      <c r="X13" s="784"/>
      <c r="Y13" s="42">
        <v>220</v>
      </c>
      <c r="Z13" s="48"/>
      <c r="AA13" s="788">
        <f>Eingabe!W15+Eingabe!AJ15+Eingabe!AW15+Eingabe!BJ15</f>
        <v>0</v>
      </c>
      <c r="AB13" s="49"/>
      <c r="AC13" s="50"/>
      <c r="AD13" s="26"/>
      <c r="AE13" s="26"/>
      <c r="AF13" s="26"/>
      <c r="AG13" s="26"/>
      <c r="AH13" s="799"/>
      <c r="AI13" s="780"/>
    </row>
    <row r="14" spans="1:35" ht="4.5" customHeight="1">
      <c r="A14" s="36"/>
      <c r="B14" s="937"/>
      <c r="C14" s="937"/>
      <c r="D14" s="937"/>
      <c r="E14" s="937"/>
      <c r="F14" s="937"/>
      <c r="G14" s="937"/>
      <c r="H14" s="937"/>
      <c r="I14" s="937"/>
      <c r="J14" s="937"/>
      <c r="K14" s="937"/>
      <c r="L14" s="117"/>
      <c r="M14" s="144"/>
      <c r="N14" s="116"/>
      <c r="O14" s="42"/>
      <c r="P14" s="48"/>
      <c r="Q14" s="44"/>
      <c r="R14" s="48"/>
      <c r="S14" s="50"/>
      <c r="T14" s="26"/>
      <c r="U14" s="26"/>
      <c r="V14" s="26"/>
      <c r="W14" s="26"/>
      <c r="X14" s="784"/>
      <c r="Y14" s="42"/>
      <c r="Z14" s="48"/>
      <c r="AA14" s="44"/>
      <c r="AB14" s="48"/>
      <c r="AC14" s="50"/>
      <c r="AD14" s="26"/>
      <c r="AE14" s="26"/>
      <c r="AF14" s="26"/>
      <c r="AG14" s="26"/>
      <c r="AH14" s="799"/>
      <c r="AI14" s="780"/>
    </row>
    <row r="15" spans="1:35" ht="3" customHeight="1">
      <c r="A15" s="36"/>
      <c r="B15" s="24"/>
      <c r="C15" s="24"/>
      <c r="D15" s="24"/>
      <c r="E15" s="24"/>
      <c r="F15" s="24"/>
      <c r="G15" s="24"/>
      <c r="H15" s="24"/>
      <c r="I15" s="24"/>
      <c r="J15" s="24"/>
      <c r="K15" s="24"/>
      <c r="L15" s="27"/>
      <c r="M15" s="144"/>
      <c r="N15" s="116"/>
      <c r="O15" s="39"/>
      <c r="P15" s="48"/>
      <c r="Q15" s="26"/>
      <c r="R15" s="48"/>
      <c r="S15" s="50"/>
      <c r="T15" s="26"/>
      <c r="U15" s="26"/>
      <c r="V15" s="26"/>
      <c r="W15" s="26"/>
      <c r="X15" s="784"/>
      <c r="Y15" s="39"/>
      <c r="Z15" s="48"/>
      <c r="AA15" s="26"/>
      <c r="AB15" s="48"/>
      <c r="AC15" s="50"/>
      <c r="AD15" s="26"/>
      <c r="AE15" s="26"/>
      <c r="AF15" s="26"/>
      <c r="AG15" s="26"/>
      <c r="AH15" s="799"/>
      <c r="AI15" s="780"/>
    </row>
    <row r="16" spans="1:35" ht="15">
      <c r="A16" s="36"/>
      <c r="B16" s="942" t="s">
        <v>33</v>
      </c>
      <c r="C16" s="942"/>
      <c r="D16" s="942"/>
      <c r="E16" s="942"/>
      <c r="F16" s="942"/>
      <c r="G16" s="942"/>
      <c r="H16" s="942"/>
      <c r="I16" s="942"/>
      <c r="J16" s="942"/>
      <c r="K16" s="942"/>
      <c r="L16" s="118"/>
      <c r="M16" s="144"/>
      <c r="N16" s="116"/>
      <c r="O16" s="62">
        <v>221</v>
      </c>
      <c r="P16" s="63" t="s">
        <v>1</v>
      </c>
      <c r="Q16" s="788">
        <f>Eingabe!R18+Eingabe!AE18+Eingabe!AR18+Eingabe!BE18</f>
        <v>0</v>
      </c>
      <c r="R16" s="49"/>
      <c r="S16" s="50"/>
      <c r="T16" s="43"/>
      <c r="U16" s="43"/>
      <c r="V16" s="43"/>
      <c r="W16" s="43"/>
      <c r="X16" s="784"/>
      <c r="Y16" s="62">
        <v>221</v>
      </c>
      <c r="Z16" s="63" t="s">
        <v>1</v>
      </c>
      <c r="AA16" s="788">
        <f>Eingabe!W18+Eingabe!AJ18+Eingabe!AW18+Eingabe!BJ18</f>
        <v>0</v>
      </c>
      <c r="AB16" s="49"/>
      <c r="AC16" s="50"/>
      <c r="AD16" s="43"/>
      <c r="AE16" s="43"/>
      <c r="AF16" s="43"/>
      <c r="AG16" s="43"/>
      <c r="AH16" s="799"/>
      <c r="AI16" s="780"/>
    </row>
    <row r="17" spans="1:35" ht="3" customHeight="1">
      <c r="A17" s="36"/>
      <c r="B17" s="112"/>
      <c r="C17" s="112"/>
      <c r="D17" s="112"/>
      <c r="E17" s="112"/>
      <c r="F17" s="112"/>
      <c r="G17" s="112"/>
      <c r="H17" s="112"/>
      <c r="I17" s="112"/>
      <c r="J17" s="112"/>
      <c r="K17" s="112"/>
      <c r="L17" s="27"/>
      <c r="M17" s="144"/>
      <c r="N17" s="116"/>
      <c r="O17" s="39"/>
      <c r="P17" s="63"/>
      <c r="Q17" s="26"/>
      <c r="R17" s="48"/>
      <c r="S17" s="50"/>
      <c r="T17" s="26"/>
      <c r="U17" s="26"/>
      <c r="V17" s="26"/>
      <c r="W17" s="26"/>
      <c r="X17" s="784"/>
      <c r="Y17" s="39"/>
      <c r="Z17" s="63"/>
      <c r="AA17" s="26"/>
      <c r="AB17" s="48"/>
      <c r="AC17" s="50"/>
      <c r="AD17" s="26"/>
      <c r="AE17" s="26"/>
      <c r="AF17" s="26"/>
      <c r="AG17" s="26"/>
      <c r="AH17" s="799"/>
      <c r="AI17" s="780"/>
    </row>
    <row r="18" spans="1:35" ht="15">
      <c r="A18" s="36"/>
      <c r="B18" s="942" t="s">
        <v>34</v>
      </c>
      <c r="C18" s="942"/>
      <c r="D18" s="942"/>
      <c r="E18" s="942"/>
      <c r="F18" s="942"/>
      <c r="G18" s="942"/>
      <c r="H18" s="942"/>
      <c r="I18" s="942"/>
      <c r="J18" s="942"/>
      <c r="K18" s="942"/>
      <c r="L18" s="118"/>
      <c r="M18" s="144"/>
      <c r="N18" s="116"/>
      <c r="O18" s="42">
        <v>225</v>
      </c>
      <c r="P18" s="63" t="s">
        <v>1</v>
      </c>
      <c r="Q18" s="791">
        <f>Eingabe!R20+Eingabe!AE20+Eingabe!AR20+Eingabe!BE20</f>
        <v>0</v>
      </c>
      <c r="R18" s="48"/>
      <c r="S18" s="50"/>
      <c r="T18" s="26"/>
      <c r="U18" s="26"/>
      <c r="V18" s="26"/>
      <c r="W18" s="26"/>
      <c r="X18" s="784"/>
      <c r="Y18" s="42">
        <v>225</v>
      </c>
      <c r="Z18" s="63" t="s">
        <v>1</v>
      </c>
      <c r="AA18" s="788">
        <f>Eingabe!W20+Eingabe!AJ20+Eingabe!AW20+Eingabe!BJ20</f>
        <v>0</v>
      </c>
      <c r="AB18" s="48"/>
      <c r="AC18" s="50"/>
      <c r="AD18" s="26"/>
      <c r="AE18" s="26"/>
      <c r="AF18" s="26"/>
      <c r="AG18" s="26"/>
      <c r="AH18" s="799"/>
      <c r="AI18" s="780"/>
    </row>
    <row r="19" spans="1:35" ht="3" customHeight="1">
      <c r="A19" s="36"/>
      <c r="B19" s="112"/>
      <c r="C19" s="112"/>
      <c r="D19" s="112"/>
      <c r="E19" s="112"/>
      <c r="F19" s="112"/>
      <c r="G19" s="112"/>
      <c r="H19" s="112"/>
      <c r="I19" s="112"/>
      <c r="J19" s="112"/>
      <c r="K19" s="112"/>
      <c r="L19" s="27"/>
      <c r="M19" s="144"/>
      <c r="N19" s="116"/>
      <c r="O19" s="39"/>
      <c r="P19" s="63"/>
      <c r="Q19" s="65"/>
      <c r="R19" s="48"/>
      <c r="S19" s="50"/>
      <c r="T19" s="26"/>
      <c r="U19" s="26"/>
      <c r="V19" s="26"/>
      <c r="W19" s="26"/>
      <c r="X19" s="784"/>
      <c r="Y19" s="39"/>
      <c r="Z19" s="63"/>
      <c r="AA19" s="65"/>
      <c r="AB19" s="48"/>
      <c r="AC19" s="50"/>
      <c r="AD19" s="26"/>
      <c r="AE19" s="26"/>
      <c r="AF19" s="26"/>
      <c r="AG19" s="26"/>
      <c r="AH19" s="799"/>
      <c r="AI19" s="780"/>
    </row>
    <row r="20" spans="1:35" ht="15">
      <c r="A20" s="36"/>
      <c r="B20" s="937" t="s">
        <v>35</v>
      </c>
      <c r="C20" s="937"/>
      <c r="D20" s="937"/>
      <c r="E20" s="937"/>
      <c r="F20" s="937"/>
      <c r="G20" s="937"/>
      <c r="H20" s="937"/>
      <c r="I20" s="937"/>
      <c r="J20" s="937"/>
      <c r="K20" s="937"/>
      <c r="L20" s="117"/>
      <c r="M20" s="144"/>
      <c r="N20" s="116"/>
      <c r="O20" s="42">
        <v>230</v>
      </c>
      <c r="P20" s="63" t="s">
        <v>1</v>
      </c>
      <c r="Q20" s="788">
        <f>Eingabe!R22+Eingabe!AE22+Eingabe!AR22+Eingabe!BE22</f>
        <v>0</v>
      </c>
      <c r="R20" s="49"/>
      <c r="S20" s="50"/>
      <c r="T20" s="180"/>
      <c r="U20" s="180"/>
      <c r="V20" s="180"/>
      <c r="W20" s="26"/>
      <c r="X20" s="784"/>
      <c r="Y20" s="42">
        <v>230</v>
      </c>
      <c r="Z20" s="63" t="s">
        <v>1</v>
      </c>
      <c r="AA20" s="788">
        <f>Eingabe!W22+Eingabe!AJ22+Eingabe!AW22+Eingabe!BJ22</f>
        <v>0</v>
      </c>
      <c r="AB20" s="49"/>
      <c r="AC20" s="50"/>
      <c r="AD20" s="180"/>
      <c r="AE20" s="180"/>
      <c r="AF20" s="180"/>
      <c r="AG20" s="26"/>
      <c r="AH20" s="799"/>
      <c r="AI20" s="780"/>
    </row>
    <row r="21" spans="1:35" ht="3" customHeight="1">
      <c r="A21" s="36"/>
      <c r="B21" s="57"/>
      <c r="C21" s="57"/>
      <c r="D21" s="57"/>
      <c r="E21" s="57"/>
      <c r="F21" s="57"/>
      <c r="G21" s="57"/>
      <c r="H21" s="57"/>
      <c r="I21" s="57"/>
      <c r="J21" s="57"/>
      <c r="K21" s="57"/>
      <c r="L21" s="27"/>
      <c r="M21" s="144"/>
      <c r="N21" s="116"/>
      <c r="O21" s="42"/>
      <c r="P21" s="63"/>
      <c r="Q21" s="66"/>
      <c r="R21" s="48"/>
      <c r="S21" s="50"/>
      <c r="T21" s="180"/>
      <c r="U21" s="180"/>
      <c r="V21" s="180"/>
      <c r="W21" s="26"/>
      <c r="X21" s="784"/>
      <c r="Y21" s="42"/>
      <c r="Z21" s="63"/>
      <c r="AA21" s="66"/>
      <c r="AB21" s="48"/>
      <c r="AC21" s="50"/>
      <c r="AD21" s="180"/>
      <c r="AE21" s="180"/>
      <c r="AF21" s="180"/>
      <c r="AG21" s="26"/>
      <c r="AH21" s="799"/>
      <c r="AI21" s="780"/>
    </row>
    <row r="22" spans="1:35" ht="15">
      <c r="A22" s="36"/>
      <c r="B22" s="937" t="s">
        <v>36</v>
      </c>
      <c r="C22" s="937"/>
      <c r="D22" s="937"/>
      <c r="E22" s="937"/>
      <c r="F22" s="937"/>
      <c r="G22" s="937"/>
      <c r="H22" s="937"/>
      <c r="I22" s="937"/>
      <c r="J22" s="937"/>
      <c r="K22" s="937"/>
      <c r="L22" s="117"/>
      <c r="M22" s="144"/>
      <c r="N22" s="153"/>
      <c r="O22" s="127">
        <v>235</v>
      </c>
      <c r="P22" s="63" t="s">
        <v>1</v>
      </c>
      <c r="Q22" s="788">
        <f>Eingabe!R24+Eingabe!AE24+Eingabe!AR24+Eingabe!BE24</f>
        <v>0</v>
      </c>
      <c r="R22" s="49"/>
      <c r="S22" s="50"/>
      <c r="T22" s="48" t="s">
        <v>37</v>
      </c>
      <c r="U22" s="180"/>
      <c r="V22" s="180"/>
      <c r="W22" s="26"/>
      <c r="X22" s="784"/>
      <c r="Y22" s="127">
        <v>235</v>
      </c>
      <c r="Z22" s="63" t="s">
        <v>1</v>
      </c>
      <c r="AA22" s="788">
        <f>Eingabe!W24+Eingabe!AJ24+Eingabe!AW24+Eingabe!BJ24</f>
        <v>0</v>
      </c>
      <c r="AB22" s="49"/>
      <c r="AC22" s="50"/>
      <c r="AD22" s="48" t="s">
        <v>37</v>
      </c>
      <c r="AE22" s="180"/>
      <c r="AF22" s="180"/>
      <c r="AG22" s="26"/>
      <c r="AH22" s="799"/>
      <c r="AI22" s="780"/>
    </row>
    <row r="23" spans="1:35" ht="3" customHeight="1">
      <c r="A23" s="36"/>
      <c r="B23" s="112"/>
      <c r="C23" s="112"/>
      <c r="D23" s="112"/>
      <c r="E23" s="112"/>
      <c r="F23" s="112"/>
      <c r="G23" s="112"/>
      <c r="H23" s="112"/>
      <c r="I23" s="112"/>
      <c r="J23" s="112"/>
      <c r="K23" s="112"/>
      <c r="L23" s="27"/>
      <c r="M23" s="144"/>
      <c r="N23" s="153"/>
      <c r="O23" s="128"/>
      <c r="P23" s="63"/>
      <c r="Q23" s="47"/>
      <c r="R23" s="48"/>
      <c r="S23" s="50"/>
      <c r="T23" s="26"/>
      <c r="U23" s="26"/>
      <c r="V23" s="26"/>
      <c r="W23" s="26"/>
      <c r="X23" s="784"/>
      <c r="Y23" s="128"/>
      <c r="Z23" s="63"/>
      <c r="AA23" s="47"/>
      <c r="AB23" s="48"/>
      <c r="AC23" s="50"/>
      <c r="AD23" s="26"/>
      <c r="AE23" s="26"/>
      <c r="AF23" s="26"/>
      <c r="AG23" s="26"/>
      <c r="AH23" s="799"/>
      <c r="AI23" s="780"/>
    </row>
    <row r="24" spans="1:35" ht="15">
      <c r="A24" s="36"/>
      <c r="B24" s="942" t="s">
        <v>60</v>
      </c>
      <c r="C24" s="942"/>
      <c r="D24" s="942"/>
      <c r="E24" s="942"/>
      <c r="F24" s="942"/>
      <c r="G24" s="942"/>
      <c r="H24" s="942"/>
      <c r="I24" s="942"/>
      <c r="J24" s="942"/>
      <c r="K24" s="942"/>
      <c r="L24" s="118"/>
      <c r="M24" s="144"/>
      <c r="N24" s="153"/>
      <c r="O24" s="127">
        <v>280</v>
      </c>
      <c r="P24" s="63" t="s">
        <v>1</v>
      </c>
      <c r="Q24" s="788">
        <f>Eingabe!R26+Eingabe!AE26+Eingabe!AR26+Eingabe!BE26</f>
        <v>0</v>
      </c>
      <c r="R24" s="50" t="s">
        <v>2</v>
      </c>
      <c r="S24" s="50" t="s">
        <v>3</v>
      </c>
      <c r="T24" s="788">
        <f>Q13+Q16+Q18+Q20+Q22+Q24</f>
        <v>0</v>
      </c>
      <c r="U24" s="67"/>
      <c r="V24" s="954">
        <v>289</v>
      </c>
      <c r="W24" s="954"/>
      <c r="X24" s="784"/>
      <c r="Y24" s="127">
        <v>280</v>
      </c>
      <c r="Z24" s="63" t="s">
        <v>1</v>
      </c>
      <c r="AA24" s="788">
        <f>Eingabe!W26+Eingabe!AJ26+Eingabe!AW26+Eingabe!BJ26</f>
        <v>0</v>
      </c>
      <c r="AB24" s="50" t="s">
        <v>2</v>
      </c>
      <c r="AC24" s="50" t="s">
        <v>3</v>
      </c>
      <c r="AD24" s="788">
        <f>AA13+AA16+AA18+AA20+AA22+AA24</f>
        <v>0</v>
      </c>
      <c r="AE24" s="67"/>
      <c r="AF24" s="954">
        <v>289</v>
      </c>
      <c r="AG24" s="954"/>
      <c r="AH24" s="799"/>
      <c r="AI24" s="780"/>
    </row>
    <row r="25" spans="1:35" ht="3" customHeight="1">
      <c r="A25" s="36"/>
      <c r="B25" s="27"/>
      <c r="C25" s="27"/>
      <c r="D25" s="27"/>
      <c r="E25" s="27"/>
      <c r="F25" s="27"/>
      <c r="G25" s="27"/>
      <c r="H25" s="27"/>
      <c r="I25" s="27"/>
      <c r="J25" s="27"/>
      <c r="K25" s="27"/>
      <c r="L25" s="27"/>
      <c r="M25" s="144"/>
      <c r="N25" s="153"/>
      <c r="O25" s="127"/>
      <c r="P25" s="48"/>
      <c r="Q25" s="66"/>
      <c r="R25" s="63"/>
      <c r="S25" s="68"/>
      <c r="T25" s="44"/>
      <c r="U25" s="66"/>
      <c r="V25" s="66"/>
      <c r="W25" s="69"/>
      <c r="X25" s="784"/>
      <c r="Y25" s="127"/>
      <c r="Z25" s="48"/>
      <c r="AA25" s="66"/>
      <c r="AB25" s="63"/>
      <c r="AC25" s="68"/>
      <c r="AD25" s="44"/>
      <c r="AE25" s="66"/>
      <c r="AF25" s="66"/>
      <c r="AG25" s="69"/>
      <c r="AH25" s="800"/>
      <c r="AI25" s="780"/>
    </row>
    <row r="26" spans="1:35" ht="3" customHeight="1">
      <c r="A26" s="36"/>
      <c r="B26" s="27"/>
      <c r="C26" s="27"/>
      <c r="D26" s="27"/>
      <c r="E26" s="27"/>
      <c r="F26" s="27"/>
      <c r="G26" s="27"/>
      <c r="H26" s="27"/>
      <c r="I26" s="27"/>
      <c r="J26" s="27"/>
      <c r="K26" s="27"/>
      <c r="L26" s="27"/>
      <c r="M26" s="144"/>
      <c r="N26" s="153"/>
      <c r="O26" s="129"/>
      <c r="P26" s="70"/>
      <c r="Q26" s="26"/>
      <c r="R26" s="71"/>
      <c r="S26" s="50"/>
      <c r="T26" s="65"/>
      <c r="U26" s="26"/>
      <c r="V26" s="26"/>
      <c r="W26" s="180"/>
      <c r="X26" s="784"/>
      <c r="Y26" s="129"/>
      <c r="Z26" s="70"/>
      <c r="AA26" s="26"/>
      <c r="AB26" s="71"/>
      <c r="AC26" s="50"/>
      <c r="AD26" s="65"/>
      <c r="AE26" s="26"/>
      <c r="AF26" s="26"/>
      <c r="AG26" s="180"/>
      <c r="AH26" s="799"/>
      <c r="AI26" s="780"/>
    </row>
    <row r="27" spans="1:35" ht="15">
      <c r="A27" s="36"/>
      <c r="B27" s="25" t="s">
        <v>38</v>
      </c>
      <c r="C27" s="25"/>
      <c r="D27" s="25"/>
      <c r="E27" s="25"/>
      <c r="F27" s="25"/>
      <c r="G27" s="25"/>
      <c r="H27" s="25"/>
      <c r="I27" s="25"/>
      <c r="J27" s="25"/>
      <c r="K27" s="25"/>
      <c r="L27" s="27"/>
      <c r="M27" s="144"/>
      <c r="N27" s="153"/>
      <c r="O27" s="127">
        <v>299</v>
      </c>
      <c r="P27" s="48"/>
      <c r="Q27" s="26"/>
      <c r="R27" s="63"/>
      <c r="S27" s="50" t="s">
        <v>2</v>
      </c>
      <c r="T27" s="788">
        <f>T6-T24</f>
        <v>0</v>
      </c>
      <c r="U27" s="67"/>
      <c r="V27" s="72"/>
      <c r="W27" s="180"/>
      <c r="X27" s="784"/>
      <c r="Y27" s="127">
        <v>299</v>
      </c>
      <c r="Z27" s="48"/>
      <c r="AA27" s="26"/>
      <c r="AB27" s="63"/>
      <c r="AC27" s="50" t="s">
        <v>2</v>
      </c>
      <c r="AD27" s="788">
        <f>AD6-AD24</f>
        <v>0</v>
      </c>
      <c r="AE27" s="67"/>
      <c r="AF27" s="72"/>
      <c r="AG27" s="180"/>
      <c r="AH27" s="799"/>
      <c r="AI27" s="780"/>
    </row>
    <row r="28" spans="1:35" ht="3" customHeight="1">
      <c r="A28" s="73"/>
      <c r="B28" s="74"/>
      <c r="C28" s="74"/>
      <c r="D28" s="74"/>
      <c r="E28" s="74"/>
      <c r="F28" s="74"/>
      <c r="G28" s="74"/>
      <c r="H28" s="74"/>
      <c r="I28" s="74"/>
      <c r="J28" s="74"/>
      <c r="K28" s="74"/>
      <c r="L28" s="159"/>
      <c r="M28" s="148"/>
      <c r="N28" s="160"/>
      <c r="O28" s="128"/>
      <c r="P28" s="48"/>
      <c r="Q28" s="26"/>
      <c r="R28" s="75"/>
      <c r="S28" s="50"/>
      <c r="T28" s="65"/>
      <c r="U28" s="26"/>
      <c r="V28" s="26"/>
      <c r="W28" s="41"/>
      <c r="X28" s="784"/>
      <c r="Y28" s="128"/>
      <c r="Z28" s="48"/>
      <c r="AA28" s="26"/>
      <c r="AB28" s="75"/>
      <c r="AC28" s="50"/>
      <c r="AD28" s="65"/>
      <c r="AE28" s="26"/>
      <c r="AF28" s="26"/>
      <c r="AG28" s="41"/>
      <c r="AH28" s="800"/>
      <c r="AI28" s="780"/>
    </row>
    <row r="29" spans="1:35" ht="3" customHeight="1">
      <c r="A29" s="36"/>
      <c r="B29" s="27"/>
      <c r="C29" s="27"/>
      <c r="D29" s="27"/>
      <c r="E29" s="27"/>
      <c r="F29" s="27"/>
      <c r="G29" s="27"/>
      <c r="H29" s="27"/>
      <c r="I29" s="27"/>
      <c r="J29" s="27"/>
      <c r="K29" s="27"/>
      <c r="L29" s="27"/>
      <c r="M29" s="144"/>
      <c r="N29" s="153"/>
      <c r="O29" s="129"/>
      <c r="P29" s="70"/>
      <c r="Q29" s="76"/>
      <c r="R29" s="48"/>
      <c r="S29" s="60"/>
      <c r="T29" s="26"/>
      <c r="U29" s="76"/>
      <c r="V29" s="76"/>
      <c r="W29" s="180"/>
      <c r="X29" s="784"/>
      <c r="Y29" s="129"/>
      <c r="Z29" s="70"/>
      <c r="AA29" s="76"/>
      <c r="AB29" s="48"/>
      <c r="AC29" s="60"/>
      <c r="AD29" s="26"/>
      <c r="AE29" s="76"/>
      <c r="AF29" s="76"/>
      <c r="AG29" s="180"/>
      <c r="AH29" s="799"/>
      <c r="AI29" s="780"/>
    </row>
    <row r="30" spans="1:35" ht="13.5" customHeight="1" thickBot="1">
      <c r="A30" s="38" t="s">
        <v>39</v>
      </c>
      <c r="B30" s="25" t="s">
        <v>4</v>
      </c>
      <c r="C30" s="25"/>
      <c r="D30" s="25"/>
      <c r="E30" s="77"/>
      <c r="F30" s="25"/>
      <c r="G30" s="25"/>
      <c r="H30" s="25"/>
      <c r="I30" s="25"/>
      <c r="J30" s="25"/>
      <c r="K30" s="25"/>
      <c r="L30" s="78"/>
      <c r="M30" s="144"/>
      <c r="N30" s="153"/>
      <c r="O30" s="130"/>
      <c r="P30" s="79"/>
      <c r="Q30" s="80"/>
      <c r="R30" s="79"/>
      <c r="S30" s="81"/>
      <c r="T30" s="80"/>
      <c r="U30" s="80"/>
      <c r="V30" s="80"/>
      <c r="W30" s="80"/>
      <c r="X30" s="784"/>
      <c r="Y30" s="130"/>
      <c r="Z30" s="79"/>
      <c r="AA30" s="80"/>
      <c r="AB30" s="79"/>
      <c r="AC30" s="81"/>
      <c r="AD30" s="80"/>
      <c r="AE30" s="80"/>
      <c r="AF30" s="80"/>
      <c r="AG30" s="80"/>
      <c r="AH30" s="801"/>
      <c r="AI30" s="780"/>
    </row>
    <row r="31" spans="1:35" ht="18.75" customHeight="1">
      <c r="A31" s="36"/>
      <c r="B31" s="25" t="s">
        <v>40</v>
      </c>
      <c r="C31" s="25"/>
      <c r="D31" s="25"/>
      <c r="E31" s="77"/>
      <c r="F31" s="25"/>
      <c r="G31" s="77"/>
      <c r="H31" s="77"/>
      <c r="I31" s="77"/>
      <c r="J31" s="77"/>
      <c r="K31" s="77"/>
      <c r="L31" s="32"/>
      <c r="M31" s="144"/>
      <c r="N31" s="153"/>
      <c r="O31" s="128"/>
      <c r="P31" s="48"/>
      <c r="Q31" s="82" t="s">
        <v>61</v>
      </c>
      <c r="R31" s="48"/>
      <c r="S31" s="50"/>
      <c r="T31" s="83" t="s">
        <v>62</v>
      </c>
      <c r="U31" s="26"/>
      <c r="V31" s="26"/>
      <c r="W31" s="180"/>
      <c r="X31" s="784"/>
      <c r="Y31" s="128"/>
      <c r="Z31" s="48"/>
      <c r="AA31" s="82" t="s">
        <v>61</v>
      </c>
      <c r="AB31" s="48"/>
      <c r="AC31" s="50"/>
      <c r="AD31" s="83" t="s">
        <v>62</v>
      </c>
      <c r="AE31" s="26"/>
      <c r="AF31" s="26"/>
      <c r="AG31" s="180"/>
      <c r="AH31" s="799"/>
      <c r="AI31" s="780"/>
    </row>
    <row r="32" spans="1:35" ht="15">
      <c r="A32" s="36"/>
      <c r="B32" s="26" t="s">
        <v>41</v>
      </c>
      <c r="C32" s="26"/>
      <c r="D32" s="26"/>
      <c r="E32" s="77"/>
      <c r="F32" s="77"/>
      <c r="G32" s="77"/>
      <c r="H32" s="77"/>
      <c r="I32" s="77"/>
      <c r="J32" s="77"/>
      <c r="K32" s="77"/>
      <c r="L32" s="32"/>
      <c r="M32" s="142">
        <f>Einstieg!$E$20</f>
        <v>7.7</v>
      </c>
      <c r="N32" s="65" t="s">
        <v>42</v>
      </c>
      <c r="O32" s="127">
        <v>302</v>
      </c>
      <c r="P32" s="48"/>
      <c r="Q32" s="788">
        <f>Eingabe!R34+Eingabe!AE34+Eingabe!AR34+Eingabe!BE34</f>
        <v>0</v>
      </c>
      <c r="R32" s="85"/>
      <c r="S32" s="84" t="s">
        <v>1</v>
      </c>
      <c r="T32" s="788">
        <f>IF(O2="B",ROUND(Q32*V32/(100+V32)/5,2)*5,ROUND(Q32*V32/(100)/5,2)*5)</f>
        <v>0</v>
      </c>
      <c r="U32" s="86"/>
      <c r="V32" s="142">
        <f>Einstieg!$E$20</f>
        <v>7.7</v>
      </c>
      <c r="W32" s="65" t="s">
        <v>42</v>
      </c>
      <c r="X32" s="784"/>
      <c r="Y32" s="127">
        <v>302</v>
      </c>
      <c r="Z32" s="48"/>
      <c r="AA32" s="788">
        <f>Eingabe!W34+Eingabe!AJ34+Eingabe!AW34+Eingabe!BJ34</f>
        <v>0</v>
      </c>
      <c r="AB32" s="85"/>
      <c r="AC32" s="84" t="s">
        <v>1</v>
      </c>
      <c r="AD32" s="788">
        <f>IF(Y2="B",ROUND(AA32*AF32/(100+AF32)/5,2)*5,ROUND(AA32*AF32/(100)/5,2)*5)</f>
        <v>0</v>
      </c>
      <c r="AE32" s="86"/>
      <c r="AF32" s="142">
        <f>Einstieg!$E$20</f>
        <v>7.7</v>
      </c>
      <c r="AG32" s="65" t="s">
        <v>42</v>
      </c>
      <c r="AH32" s="802"/>
      <c r="AI32" s="780"/>
    </row>
    <row r="33" spans="1:35" ht="3" customHeight="1">
      <c r="A33" s="36"/>
      <c r="B33" s="27"/>
      <c r="C33" s="27"/>
      <c r="D33" s="27"/>
      <c r="E33" s="77"/>
      <c r="F33" s="77"/>
      <c r="G33" s="77"/>
      <c r="H33" s="77"/>
      <c r="I33" s="77"/>
      <c r="J33" s="77"/>
      <c r="K33" s="77"/>
      <c r="L33" s="32"/>
      <c r="M33" s="144"/>
      <c r="N33" s="116"/>
      <c r="O33" s="128"/>
      <c r="P33" s="48"/>
      <c r="Q33" s="26"/>
      <c r="R33" s="48"/>
      <c r="S33" s="50"/>
      <c r="T33" s="26"/>
      <c r="U33" s="26"/>
      <c r="V33" s="87"/>
      <c r="W33" s="26"/>
      <c r="X33" s="784"/>
      <c r="Y33" s="128"/>
      <c r="Z33" s="48"/>
      <c r="AA33" s="26"/>
      <c r="AB33" s="48"/>
      <c r="AC33" s="50"/>
      <c r="AD33" s="26"/>
      <c r="AE33" s="26"/>
      <c r="AF33" s="87"/>
      <c r="AG33" s="26"/>
      <c r="AH33" s="799"/>
      <c r="AI33" s="780"/>
    </row>
    <row r="34" spans="1:35" ht="15">
      <c r="A34" s="36"/>
      <c r="B34" s="26" t="s">
        <v>43</v>
      </c>
      <c r="C34" s="26"/>
      <c r="D34" s="26"/>
      <c r="E34" s="77"/>
      <c r="F34" s="77"/>
      <c r="G34" s="77"/>
      <c r="H34" s="77"/>
      <c r="I34" s="77"/>
      <c r="J34" s="77"/>
      <c r="K34" s="77"/>
      <c r="L34" s="32"/>
      <c r="M34" s="143">
        <f>Einstieg!$E$21</f>
        <v>2.5</v>
      </c>
      <c r="N34" s="65" t="s">
        <v>42</v>
      </c>
      <c r="O34" s="127">
        <v>312</v>
      </c>
      <c r="P34" s="48"/>
      <c r="Q34" s="788">
        <f>Eingabe!R36+Eingabe!AE36+Eingabe!AR36+Eingabe!BE36</f>
        <v>0</v>
      </c>
      <c r="R34" s="85"/>
      <c r="S34" s="50" t="s">
        <v>1</v>
      </c>
      <c r="T34" s="788">
        <f>IF(O2="B",ROUND(Q34*V34/(100+V34)/5,2)*5,ROUND(Q34*V34/(100)/5,2)*5)</f>
        <v>0</v>
      </c>
      <c r="U34" s="88"/>
      <c r="V34" s="143">
        <f>Einstieg!$E$21</f>
        <v>2.5</v>
      </c>
      <c r="W34" s="65" t="s">
        <v>42</v>
      </c>
      <c r="X34" s="784"/>
      <c r="Y34" s="127">
        <v>312</v>
      </c>
      <c r="Z34" s="48"/>
      <c r="AA34" s="788">
        <f>Eingabe!W36+Eingabe!AJ36+Eingabe!AW36+Eingabe!BJ36</f>
        <v>0</v>
      </c>
      <c r="AB34" s="85"/>
      <c r="AC34" s="50" t="s">
        <v>1</v>
      </c>
      <c r="AD34" s="788">
        <f>IF(Y2="B",ROUND(AA34*AF34/(100+AF34)/5,2)*5,ROUND(AA34*AF34/(100)/5,2)*5)</f>
        <v>0</v>
      </c>
      <c r="AE34" s="88"/>
      <c r="AF34" s="143">
        <f>Einstieg!$E$21</f>
        <v>2.5</v>
      </c>
      <c r="AG34" s="65" t="s">
        <v>42</v>
      </c>
      <c r="AH34" s="802"/>
      <c r="AI34" s="780"/>
    </row>
    <row r="35" spans="1:35" ht="3" customHeight="1">
      <c r="A35" s="36"/>
      <c r="B35" s="26"/>
      <c r="C35" s="26"/>
      <c r="D35" s="26"/>
      <c r="E35" s="77"/>
      <c r="F35" s="77"/>
      <c r="G35" s="77"/>
      <c r="H35" s="77"/>
      <c r="I35" s="77"/>
      <c r="J35" s="77"/>
      <c r="K35" s="77"/>
      <c r="L35" s="32"/>
      <c r="M35" s="144"/>
      <c r="N35" s="116"/>
      <c r="O35" s="128"/>
      <c r="P35" s="48"/>
      <c r="Q35" s="26"/>
      <c r="R35" s="48"/>
      <c r="S35" s="50"/>
      <c r="T35" s="65"/>
      <c r="U35" s="26"/>
      <c r="V35" s="87"/>
      <c r="W35" s="76"/>
      <c r="X35" s="784"/>
      <c r="Y35" s="128"/>
      <c r="Z35" s="48"/>
      <c r="AA35" s="26"/>
      <c r="AB35" s="48"/>
      <c r="AC35" s="50"/>
      <c r="AD35" s="65"/>
      <c r="AE35" s="26"/>
      <c r="AF35" s="87"/>
      <c r="AG35" s="76"/>
      <c r="AH35" s="799"/>
      <c r="AI35" s="780"/>
    </row>
    <row r="36" spans="1:35" ht="15">
      <c r="A36" s="36"/>
      <c r="B36" s="26" t="s">
        <v>44</v>
      </c>
      <c r="C36" s="26"/>
      <c r="D36" s="26"/>
      <c r="E36" s="77"/>
      <c r="F36" s="77"/>
      <c r="G36" s="77"/>
      <c r="H36" s="77"/>
      <c r="I36" s="77"/>
      <c r="J36" s="77"/>
      <c r="K36" s="77"/>
      <c r="L36" s="32"/>
      <c r="M36" s="143">
        <f>Einstieg!$E$22</f>
        <v>3.7</v>
      </c>
      <c r="N36" s="65" t="s">
        <v>42</v>
      </c>
      <c r="O36" s="127">
        <v>342</v>
      </c>
      <c r="P36" s="48"/>
      <c r="Q36" s="791">
        <f>Eingabe!R38+Eingabe!AE38+Eingabe!AR38+Eingabe!BE38</f>
        <v>0</v>
      </c>
      <c r="R36" s="48"/>
      <c r="S36" s="50" t="s">
        <v>1</v>
      </c>
      <c r="T36" s="788">
        <f>IF(O2="B",ROUND(Q36*V36/(100+V36)/5,2)*5,ROUND(Q36*V36/(100)/5,2)*5)</f>
        <v>0</v>
      </c>
      <c r="U36" s="88"/>
      <c r="V36" s="143">
        <f>Einstieg!$E$22</f>
        <v>3.7</v>
      </c>
      <c r="W36" s="65" t="s">
        <v>42</v>
      </c>
      <c r="X36" s="784"/>
      <c r="Y36" s="127">
        <v>342</v>
      </c>
      <c r="Z36" s="48"/>
      <c r="AA36" s="791">
        <f>Eingabe!W38+Eingabe!AJ38+Eingabe!AW38+Eingabe!BJ38</f>
        <v>0</v>
      </c>
      <c r="AB36" s="48"/>
      <c r="AC36" s="50" t="s">
        <v>1</v>
      </c>
      <c r="AD36" s="788">
        <f>IF(Y2="B",ROUND(AA36*AF36/(100+AF36)/5,2)*5,ROUND(AA36*AF36/(100)/5,2)*5)</f>
        <v>0</v>
      </c>
      <c r="AE36" s="88"/>
      <c r="AF36" s="143">
        <f>Einstieg!$E$22</f>
        <v>3.7</v>
      </c>
      <c r="AG36" s="65" t="s">
        <v>42</v>
      </c>
      <c r="AH36" s="802"/>
      <c r="AI36" s="780"/>
    </row>
    <row r="37" spans="1:35" ht="3" customHeight="1" thickBot="1">
      <c r="A37" s="89"/>
      <c r="B37" s="90"/>
      <c r="C37" s="90"/>
      <c r="D37" s="913"/>
      <c r="E37" s="914"/>
      <c r="F37" s="913"/>
      <c r="G37" s="913"/>
      <c r="H37" s="913"/>
      <c r="I37" s="913"/>
      <c r="J37" s="913"/>
      <c r="K37" s="913"/>
      <c r="L37" s="158"/>
      <c r="M37" s="144"/>
      <c r="N37" s="153"/>
      <c r="O37" s="131"/>
      <c r="P37" s="48"/>
      <c r="Q37" s="44"/>
      <c r="R37" s="48"/>
      <c r="S37" s="50"/>
      <c r="T37" s="91"/>
      <c r="U37" s="91"/>
      <c r="V37" s="91"/>
      <c r="W37" s="26"/>
      <c r="X37" s="784"/>
      <c r="Y37" s="131"/>
      <c r="Z37" s="48"/>
      <c r="AA37" s="44"/>
      <c r="AB37" s="48"/>
      <c r="AC37" s="50"/>
      <c r="AD37" s="91"/>
      <c r="AE37" s="91"/>
      <c r="AF37" s="91"/>
      <c r="AG37" s="26"/>
      <c r="AH37" s="799"/>
      <c r="AI37" s="780"/>
    </row>
    <row r="38" spans="1:35" ht="3" customHeight="1">
      <c r="A38" s="36"/>
      <c r="B38" s="27"/>
      <c r="C38" s="27"/>
      <c r="D38" s="27"/>
      <c r="E38" s="27"/>
      <c r="F38" s="912"/>
      <c r="G38" s="27"/>
      <c r="H38" s="27"/>
      <c r="I38" s="27"/>
      <c r="J38" s="27"/>
      <c r="K38" s="27"/>
      <c r="L38" s="32"/>
      <c r="M38" s="144"/>
      <c r="N38" s="153"/>
      <c r="O38" s="128"/>
      <c r="P38" s="48"/>
      <c r="Q38" s="26"/>
      <c r="R38" s="48"/>
      <c r="S38" s="50"/>
      <c r="T38" s="26"/>
      <c r="U38" s="26"/>
      <c r="V38" s="26"/>
      <c r="W38" s="26"/>
      <c r="X38" s="784"/>
      <c r="Y38" s="128"/>
      <c r="Z38" s="48"/>
      <c r="AA38" s="26"/>
      <c r="AB38" s="48"/>
      <c r="AC38" s="50"/>
      <c r="AD38" s="26"/>
      <c r="AE38" s="26"/>
      <c r="AF38" s="26"/>
      <c r="AG38" s="26"/>
      <c r="AH38" s="799"/>
      <c r="AI38" s="780"/>
    </row>
    <row r="39" spans="1:35" ht="15">
      <c r="A39" s="36"/>
      <c r="B39" s="92" t="s">
        <v>45</v>
      </c>
      <c r="C39" s="92"/>
      <c r="D39" s="92"/>
      <c r="E39" s="77"/>
      <c r="F39" s="77"/>
      <c r="G39" s="77"/>
      <c r="H39" s="92"/>
      <c r="I39" s="92"/>
      <c r="J39" s="92"/>
      <c r="K39" s="92"/>
      <c r="L39" s="32"/>
      <c r="M39" s="144"/>
      <c r="N39" s="153"/>
      <c r="O39" s="127">
        <v>382</v>
      </c>
      <c r="P39" s="48"/>
      <c r="Q39" s="791">
        <f>Eingabe!R41+Eingabe!AE41+Eingabe!AR41+Eingabe!BE41</f>
        <v>0</v>
      </c>
      <c r="R39" s="48"/>
      <c r="S39" s="50" t="s">
        <v>1</v>
      </c>
      <c r="T39" s="788">
        <f>ROUND((Q39*V32/100),2)</f>
        <v>0</v>
      </c>
      <c r="U39" s="86"/>
      <c r="V39" s="93"/>
      <c r="W39" s="26"/>
      <c r="X39" s="784"/>
      <c r="Y39" s="127">
        <v>382</v>
      </c>
      <c r="Z39" s="48"/>
      <c r="AA39" s="791">
        <f>Eingabe!W41+Eingabe!AJ41+Eingabe!AW41+Eingabe!BJ41</f>
        <v>0</v>
      </c>
      <c r="AB39" s="48"/>
      <c r="AC39" s="50" t="s">
        <v>1</v>
      </c>
      <c r="AD39" s="788">
        <f>ROUND((AA39*AF32/100),2)</f>
        <v>0</v>
      </c>
      <c r="AE39" s="86"/>
      <c r="AF39" s="93"/>
      <c r="AG39" s="26"/>
      <c r="AH39" s="799"/>
      <c r="AI39" s="780"/>
    </row>
    <row r="40" spans="1:35" ht="3" customHeight="1" thickBot="1">
      <c r="A40" s="94"/>
      <c r="B40" s="95"/>
      <c r="C40" s="95"/>
      <c r="D40" s="95"/>
      <c r="E40" s="95"/>
      <c r="F40" s="95"/>
      <c r="G40" s="95"/>
      <c r="H40" s="95"/>
      <c r="I40" s="95"/>
      <c r="J40" s="95"/>
      <c r="K40" s="95"/>
      <c r="L40" s="161"/>
      <c r="M40" s="144"/>
      <c r="N40" s="153"/>
      <c r="O40" s="132"/>
      <c r="P40" s="96"/>
      <c r="Q40" s="96"/>
      <c r="R40" s="79"/>
      <c r="S40" s="81"/>
      <c r="T40" s="97"/>
      <c r="U40" s="97"/>
      <c r="V40" s="97"/>
      <c r="W40" s="452"/>
      <c r="X40" s="784"/>
      <c r="Y40" s="132"/>
      <c r="Z40" s="96"/>
      <c r="AA40" s="96"/>
      <c r="AB40" s="79"/>
      <c r="AC40" s="81"/>
      <c r="AD40" s="97"/>
      <c r="AE40" s="97"/>
      <c r="AF40" s="97"/>
      <c r="AG40" s="452"/>
      <c r="AH40" s="801"/>
      <c r="AI40" s="780"/>
    </row>
    <row r="41" spans="1:35" ht="3" customHeight="1">
      <c r="A41" s="36"/>
      <c r="B41" s="27"/>
      <c r="C41" s="27"/>
      <c r="D41" s="27"/>
      <c r="E41" s="27"/>
      <c r="F41" s="27"/>
      <c r="G41" s="27"/>
      <c r="H41" s="27"/>
      <c r="I41" s="27"/>
      <c r="J41" s="27"/>
      <c r="K41" s="27"/>
      <c r="L41" s="32"/>
      <c r="M41" s="144"/>
      <c r="N41" s="153"/>
      <c r="O41" s="128"/>
      <c r="P41" s="48"/>
      <c r="Q41" s="26"/>
      <c r="R41" s="48"/>
      <c r="S41" s="50"/>
      <c r="T41" s="26"/>
      <c r="U41" s="26"/>
      <c r="V41" s="26"/>
      <c r="W41" s="26"/>
      <c r="X41" s="784"/>
      <c r="Y41" s="128"/>
      <c r="Z41" s="48"/>
      <c r="AA41" s="26"/>
      <c r="AB41" s="48"/>
      <c r="AC41" s="50"/>
      <c r="AD41" s="26"/>
      <c r="AE41" s="26"/>
      <c r="AF41" s="26"/>
      <c r="AG41" s="26"/>
      <c r="AH41" s="799"/>
      <c r="AI41" s="780"/>
    </row>
    <row r="42" spans="1:35" ht="15">
      <c r="A42" s="36"/>
      <c r="B42" s="25" t="s">
        <v>46</v>
      </c>
      <c r="C42" s="25"/>
      <c r="D42" s="25"/>
      <c r="E42" s="25"/>
      <c r="F42" s="25"/>
      <c r="G42" s="25"/>
      <c r="H42" s="25"/>
      <c r="I42" s="25"/>
      <c r="J42" s="25"/>
      <c r="K42" s="25"/>
      <c r="L42" s="32"/>
      <c r="M42" s="144"/>
      <c r="N42" s="153"/>
      <c r="O42" s="127"/>
      <c r="P42" s="48"/>
      <c r="Q42" s="180"/>
      <c r="R42" s="48"/>
      <c r="S42" s="50" t="s">
        <v>2</v>
      </c>
      <c r="T42" s="788">
        <f>T39+T36+T34+T32</f>
        <v>0</v>
      </c>
      <c r="U42" s="86"/>
      <c r="V42" s="955">
        <v>399</v>
      </c>
      <c r="W42" s="955"/>
      <c r="X42" s="784"/>
      <c r="Y42" s="127"/>
      <c r="Z42" s="48"/>
      <c r="AA42" s="180"/>
      <c r="AB42" s="48"/>
      <c r="AC42" s="50" t="s">
        <v>2</v>
      </c>
      <c r="AD42" s="788">
        <f>AD39+AD36+AD34+AD32</f>
        <v>0</v>
      </c>
      <c r="AE42" s="86"/>
      <c r="AF42" s="955">
        <v>399</v>
      </c>
      <c r="AG42" s="955"/>
      <c r="AH42" s="799"/>
      <c r="AI42" s="780"/>
    </row>
    <row r="43" spans="1:35" ht="3" customHeight="1" thickBot="1">
      <c r="A43" s="36"/>
      <c r="B43" s="25"/>
      <c r="C43" s="25"/>
      <c r="D43" s="25"/>
      <c r="E43" s="25"/>
      <c r="F43" s="25"/>
      <c r="G43" s="25"/>
      <c r="H43" s="25"/>
      <c r="I43" s="25"/>
      <c r="J43" s="25"/>
      <c r="K43" s="25"/>
      <c r="L43" s="32"/>
      <c r="M43" s="144"/>
      <c r="N43" s="153"/>
      <c r="O43" s="127"/>
      <c r="P43" s="48"/>
      <c r="Q43" s="955" t="s">
        <v>47</v>
      </c>
      <c r="R43" s="48"/>
      <c r="S43" s="99"/>
      <c r="T43" s="96"/>
      <c r="U43" s="96"/>
      <c r="V43" s="96"/>
      <c r="W43" s="96"/>
      <c r="X43" s="784"/>
      <c r="Y43" s="127"/>
      <c r="Z43" s="48"/>
      <c r="AA43" s="955" t="s">
        <v>47</v>
      </c>
      <c r="AB43" s="48"/>
      <c r="AC43" s="99"/>
      <c r="AD43" s="96"/>
      <c r="AE43" s="96"/>
      <c r="AF43" s="96"/>
      <c r="AG43" s="96"/>
      <c r="AH43" s="801"/>
      <c r="AI43" s="780"/>
    </row>
    <row r="44" spans="1:35" ht="15">
      <c r="A44" s="36"/>
      <c r="B44" s="25"/>
      <c r="C44" s="25"/>
      <c r="D44" s="25"/>
      <c r="E44" s="25"/>
      <c r="F44" s="25"/>
      <c r="G44" s="25"/>
      <c r="H44" s="25"/>
      <c r="I44" s="25"/>
      <c r="J44" s="25"/>
      <c r="K44" s="25"/>
      <c r="L44" s="32"/>
      <c r="M44" s="144"/>
      <c r="N44" s="153"/>
      <c r="O44" s="127"/>
      <c r="P44" s="48"/>
      <c r="Q44" s="955"/>
      <c r="R44" s="48"/>
      <c r="S44" s="50"/>
      <c r="T44" s="26"/>
      <c r="U44" s="26"/>
      <c r="V44" s="26"/>
      <c r="W44" s="26"/>
      <c r="X44" s="784"/>
      <c r="Y44" s="127"/>
      <c r="Z44" s="48"/>
      <c r="AA44" s="955"/>
      <c r="AB44" s="48"/>
      <c r="AC44" s="50"/>
      <c r="AD44" s="26"/>
      <c r="AE44" s="26"/>
      <c r="AF44" s="26"/>
      <c r="AG44" s="26"/>
      <c r="AH44" s="799"/>
      <c r="AI44" s="780"/>
    </row>
    <row r="45" spans="1:35" ht="3" customHeight="1">
      <c r="A45" s="36"/>
      <c r="B45" s="27"/>
      <c r="C45" s="27"/>
      <c r="D45" s="27"/>
      <c r="E45" s="27"/>
      <c r="F45" s="27"/>
      <c r="G45" s="27"/>
      <c r="H45" s="27"/>
      <c r="I45" s="27"/>
      <c r="J45" s="27"/>
      <c r="K45" s="27"/>
      <c r="L45" s="32"/>
      <c r="M45" s="144"/>
      <c r="N45" s="153"/>
      <c r="O45" s="128"/>
      <c r="P45" s="48"/>
      <c r="Q45" s="26"/>
      <c r="R45" s="48"/>
      <c r="S45" s="50"/>
      <c r="T45" s="26"/>
      <c r="U45" s="26"/>
      <c r="V45" s="26"/>
      <c r="W45" s="26"/>
      <c r="X45" s="784"/>
      <c r="Y45" s="128"/>
      <c r="Z45" s="48"/>
      <c r="AA45" s="26"/>
      <c r="AB45" s="48"/>
      <c r="AC45" s="50"/>
      <c r="AD45" s="26"/>
      <c r="AE45" s="26"/>
      <c r="AF45" s="26"/>
      <c r="AG45" s="26"/>
      <c r="AH45" s="799"/>
      <c r="AI45" s="780"/>
    </row>
    <row r="46" spans="1:35" ht="15">
      <c r="A46" s="36"/>
      <c r="B46" s="937" t="s">
        <v>48</v>
      </c>
      <c r="C46" s="937"/>
      <c r="D46" s="937"/>
      <c r="E46" s="937"/>
      <c r="F46" s="937"/>
      <c r="G46" s="937"/>
      <c r="H46" s="937"/>
      <c r="I46" s="937"/>
      <c r="J46" s="937"/>
      <c r="K46" s="937"/>
      <c r="L46" s="117"/>
      <c r="M46" s="144"/>
      <c r="N46" s="153"/>
      <c r="O46" s="127">
        <v>400</v>
      </c>
      <c r="P46" s="48"/>
      <c r="Q46" s="791">
        <f>Eingabe!R48+Eingabe!AE48+Eingabe!AR48+Eingabe!BE48</f>
        <v>0</v>
      </c>
      <c r="R46" s="48"/>
      <c r="S46" s="50"/>
      <c r="T46" s="26"/>
      <c r="U46" s="26"/>
      <c r="V46" s="26"/>
      <c r="W46" s="26"/>
      <c r="X46" s="784"/>
      <c r="Y46" s="127">
        <v>400</v>
      </c>
      <c r="Z46" s="48"/>
      <c r="AA46" s="791">
        <f>Eingabe!W48+Eingabe!AJ48+Eingabe!AW48+Eingabe!BJ48</f>
        <v>0</v>
      </c>
      <c r="AB46" s="48"/>
      <c r="AC46" s="50"/>
      <c r="AD46" s="26"/>
      <c r="AE46" s="26"/>
      <c r="AF46" s="26"/>
      <c r="AG46" s="26"/>
      <c r="AH46" s="799"/>
      <c r="AI46" s="780"/>
    </row>
    <row r="47" spans="1:35" ht="3" customHeight="1">
      <c r="A47" s="36"/>
      <c r="B47" s="27"/>
      <c r="C47" s="27"/>
      <c r="D47" s="27"/>
      <c r="E47" s="27"/>
      <c r="F47" s="27"/>
      <c r="G47" s="27"/>
      <c r="H47" s="27"/>
      <c r="I47" s="27"/>
      <c r="J47" s="27"/>
      <c r="K47" s="27"/>
      <c r="L47" s="32"/>
      <c r="M47" s="144"/>
      <c r="N47" s="153"/>
      <c r="O47" s="128"/>
      <c r="P47" s="48"/>
      <c r="Q47" s="26"/>
      <c r="R47" s="48"/>
      <c r="S47" s="50"/>
      <c r="T47" s="26"/>
      <c r="U47" s="26"/>
      <c r="V47" s="26"/>
      <c r="W47" s="26"/>
      <c r="X47" s="784"/>
      <c r="Y47" s="128"/>
      <c r="Z47" s="48"/>
      <c r="AA47" s="26"/>
      <c r="AB47" s="48"/>
      <c r="AC47" s="50"/>
      <c r="AD47" s="26"/>
      <c r="AE47" s="26"/>
      <c r="AF47" s="26"/>
      <c r="AG47" s="26"/>
      <c r="AH47" s="799"/>
      <c r="AI47" s="780"/>
    </row>
    <row r="48" spans="1:35" ht="15">
      <c r="A48" s="36"/>
      <c r="B48" s="942" t="s">
        <v>49</v>
      </c>
      <c r="C48" s="942"/>
      <c r="D48" s="942"/>
      <c r="E48" s="942"/>
      <c r="F48" s="942"/>
      <c r="G48" s="942"/>
      <c r="H48" s="942"/>
      <c r="I48" s="942"/>
      <c r="J48" s="942"/>
      <c r="K48" s="942"/>
      <c r="L48" s="118"/>
      <c r="M48" s="144"/>
      <c r="N48" s="153"/>
      <c r="O48" s="127">
        <v>405</v>
      </c>
      <c r="P48" s="63" t="s">
        <v>1</v>
      </c>
      <c r="Q48" s="791">
        <f>Eingabe!R50+Eingabe!AE50+Eingabe!AR50+Eingabe!BE50</f>
        <v>0</v>
      </c>
      <c r="R48" s="48"/>
      <c r="S48" s="50"/>
      <c r="T48" s="26"/>
      <c r="U48" s="26"/>
      <c r="V48" s="26"/>
      <c r="W48" s="26"/>
      <c r="X48" s="784"/>
      <c r="Y48" s="127">
        <v>405</v>
      </c>
      <c r="Z48" s="63" t="s">
        <v>1</v>
      </c>
      <c r="AA48" s="791">
        <f>Eingabe!W50+Eingabe!AJ50+Eingabe!AW50+Eingabe!BJ50</f>
        <v>0</v>
      </c>
      <c r="AB48" s="48"/>
      <c r="AC48" s="50"/>
      <c r="AD48" s="26"/>
      <c r="AE48" s="26"/>
      <c r="AF48" s="26"/>
      <c r="AG48" s="26"/>
      <c r="AH48" s="799"/>
      <c r="AI48" s="780"/>
    </row>
    <row r="49" spans="1:35" ht="3" customHeight="1">
      <c r="A49" s="36"/>
      <c r="B49" s="27"/>
      <c r="C49" s="27"/>
      <c r="D49" s="27"/>
      <c r="E49" s="27"/>
      <c r="F49" s="27"/>
      <c r="G49" s="27"/>
      <c r="H49" s="27"/>
      <c r="I49" s="27"/>
      <c r="J49" s="27"/>
      <c r="K49" s="27"/>
      <c r="L49" s="32"/>
      <c r="M49" s="144"/>
      <c r="N49" s="153"/>
      <c r="O49" s="128"/>
      <c r="P49" s="63"/>
      <c r="Q49" s="26"/>
      <c r="R49" s="48"/>
      <c r="S49" s="50"/>
      <c r="T49" s="26"/>
      <c r="U49" s="26"/>
      <c r="V49" s="26"/>
      <c r="W49" s="26"/>
      <c r="X49" s="784"/>
      <c r="Y49" s="128"/>
      <c r="Z49" s="63"/>
      <c r="AA49" s="26"/>
      <c r="AB49" s="48"/>
      <c r="AC49" s="50"/>
      <c r="AD49" s="26"/>
      <c r="AE49" s="26"/>
      <c r="AF49" s="26"/>
      <c r="AG49" s="26"/>
      <c r="AH49" s="799"/>
      <c r="AI49" s="780"/>
    </row>
    <row r="50" spans="1:35" ht="15">
      <c r="A50" s="36"/>
      <c r="B50" s="942" t="s">
        <v>50</v>
      </c>
      <c r="C50" s="942"/>
      <c r="D50" s="942"/>
      <c r="E50" s="942"/>
      <c r="F50" s="942"/>
      <c r="G50" s="942"/>
      <c r="H50" s="942"/>
      <c r="I50" s="942"/>
      <c r="J50" s="942"/>
      <c r="K50" s="942"/>
      <c r="L50" s="118"/>
      <c r="M50" s="144"/>
      <c r="N50" s="153"/>
      <c r="O50" s="128">
        <v>410</v>
      </c>
      <c r="P50" s="63" t="s">
        <v>1</v>
      </c>
      <c r="Q50" s="791">
        <f>Eingabe!R52+Eingabe!AE52+Eingabe!AR52+Eingabe!BE52</f>
        <v>0</v>
      </c>
      <c r="R50" s="48"/>
      <c r="S50" s="50"/>
      <c r="T50" s="100"/>
      <c r="U50" s="100"/>
      <c r="V50" s="100"/>
      <c r="W50" s="26"/>
      <c r="X50" s="784"/>
      <c r="Y50" s="128">
        <v>410</v>
      </c>
      <c r="Z50" s="63" t="s">
        <v>1</v>
      </c>
      <c r="AA50" s="791">
        <f>Eingabe!W52+Eingabe!AJ52+Eingabe!AW52+Eingabe!BJ52</f>
        <v>0</v>
      </c>
      <c r="AB50" s="48"/>
      <c r="AC50" s="50"/>
      <c r="AD50" s="100"/>
      <c r="AE50" s="100"/>
      <c r="AF50" s="100"/>
      <c r="AG50" s="26"/>
      <c r="AH50" s="799"/>
      <c r="AI50" s="780"/>
    </row>
    <row r="51" spans="1:35" ht="3" customHeight="1">
      <c r="A51" s="36"/>
      <c r="B51" s="27"/>
      <c r="C51" s="27"/>
      <c r="D51" s="27"/>
      <c r="E51" s="27"/>
      <c r="F51" s="27"/>
      <c r="G51" s="27"/>
      <c r="H51" s="27"/>
      <c r="I51" s="27"/>
      <c r="J51" s="27"/>
      <c r="K51" s="27"/>
      <c r="L51" s="32"/>
      <c r="M51" s="144"/>
      <c r="N51" s="153"/>
      <c r="O51" s="128"/>
      <c r="P51" s="63"/>
      <c r="Q51" s="26"/>
      <c r="R51" s="48"/>
      <c r="S51" s="50"/>
      <c r="T51" s="26"/>
      <c r="U51" s="26"/>
      <c r="V51" s="26"/>
      <c r="W51" s="26"/>
      <c r="X51" s="784"/>
      <c r="Y51" s="128"/>
      <c r="Z51" s="63"/>
      <c r="AA51" s="26"/>
      <c r="AB51" s="48"/>
      <c r="AC51" s="50"/>
      <c r="AD51" s="26"/>
      <c r="AE51" s="26"/>
      <c r="AF51" s="26"/>
      <c r="AG51" s="26"/>
      <c r="AH51" s="799"/>
      <c r="AI51" s="780"/>
    </row>
    <row r="52" spans="1:35" ht="15">
      <c r="A52" s="36"/>
      <c r="B52" s="942" t="s">
        <v>51</v>
      </c>
      <c r="C52" s="942"/>
      <c r="D52" s="942"/>
      <c r="E52" s="942"/>
      <c r="F52" s="942"/>
      <c r="G52" s="942"/>
      <c r="H52" s="942"/>
      <c r="I52" s="942"/>
      <c r="J52" s="942"/>
      <c r="K52" s="942"/>
      <c r="L52" s="118"/>
      <c r="M52" s="144"/>
      <c r="N52" s="153"/>
      <c r="O52" s="128">
        <v>415</v>
      </c>
      <c r="P52" s="63" t="s">
        <v>3</v>
      </c>
      <c r="Q52" s="791">
        <f>Eingabe!R54+Eingabe!AE54+Eingabe!AR54+Eingabe!BE54</f>
        <v>0</v>
      </c>
      <c r="R52" s="48"/>
      <c r="S52" s="50"/>
      <c r="T52" s="48" t="s">
        <v>52</v>
      </c>
      <c r="U52" s="26"/>
      <c r="V52" s="26"/>
      <c r="W52" s="26"/>
      <c r="X52" s="784"/>
      <c r="Y52" s="128">
        <v>415</v>
      </c>
      <c r="Z52" s="63" t="s">
        <v>3</v>
      </c>
      <c r="AA52" s="791">
        <f>Eingabe!W54+Eingabe!AJ54+Eingabe!AW54+Eingabe!BJ54</f>
        <v>0</v>
      </c>
      <c r="AB52" s="48"/>
      <c r="AC52" s="50"/>
      <c r="AD52" s="48" t="s">
        <v>52</v>
      </c>
      <c r="AE52" s="26"/>
      <c r="AF52" s="26"/>
      <c r="AG52" s="26"/>
      <c r="AH52" s="799"/>
      <c r="AI52" s="780"/>
    </row>
    <row r="53" spans="1:35" ht="3" customHeight="1">
      <c r="A53" s="36"/>
      <c r="B53" s="27"/>
      <c r="C53" s="27"/>
      <c r="D53" s="27"/>
      <c r="E53" s="27"/>
      <c r="F53" s="27"/>
      <c r="G53" s="27"/>
      <c r="H53" s="27"/>
      <c r="I53" s="27"/>
      <c r="J53" s="27"/>
      <c r="K53" s="27"/>
      <c r="L53" s="32"/>
      <c r="M53" s="144"/>
      <c r="N53" s="153"/>
      <c r="O53" s="128"/>
      <c r="P53" s="63"/>
      <c r="Q53" s="26"/>
      <c r="R53" s="48"/>
      <c r="S53" s="50"/>
      <c r="T53" s="126"/>
      <c r="U53" s="26"/>
      <c r="V53" s="26"/>
      <c r="W53" s="26"/>
      <c r="X53" s="784"/>
      <c r="Y53" s="128"/>
      <c r="Z53" s="63"/>
      <c r="AA53" s="26"/>
      <c r="AB53" s="48"/>
      <c r="AC53" s="50"/>
      <c r="AD53" s="126"/>
      <c r="AE53" s="26"/>
      <c r="AF53" s="26"/>
      <c r="AG53" s="26"/>
      <c r="AH53" s="799"/>
      <c r="AI53" s="780"/>
    </row>
    <row r="54" spans="1:35" ht="15">
      <c r="A54" s="36"/>
      <c r="B54" s="937" t="s">
        <v>53</v>
      </c>
      <c r="C54" s="937"/>
      <c r="D54" s="937"/>
      <c r="E54" s="937"/>
      <c r="F54" s="937"/>
      <c r="G54" s="937"/>
      <c r="H54" s="937"/>
      <c r="I54" s="937"/>
      <c r="J54" s="937"/>
      <c r="K54" s="937"/>
      <c r="L54" s="117"/>
      <c r="M54" s="144"/>
      <c r="N54" s="153"/>
      <c r="O54" s="127">
        <v>420</v>
      </c>
      <c r="P54" s="63" t="s">
        <v>3</v>
      </c>
      <c r="Q54" s="791">
        <f>Eingabe!R56+Eingabe!AE56+Eingabe!AR56+Eingabe!BE56</f>
        <v>0</v>
      </c>
      <c r="R54" s="48" t="s">
        <v>2</v>
      </c>
      <c r="S54" s="50" t="s">
        <v>3</v>
      </c>
      <c r="T54" s="789">
        <f>Q46+Q50+Q48-Q52-Q54</f>
        <v>0</v>
      </c>
      <c r="U54" s="93"/>
      <c r="V54" s="954">
        <v>479</v>
      </c>
      <c r="W54" s="954"/>
      <c r="X54" s="784"/>
      <c r="Y54" s="127">
        <v>420</v>
      </c>
      <c r="Z54" s="63" t="s">
        <v>3</v>
      </c>
      <c r="AA54" s="791">
        <f>Eingabe!W56+Eingabe!AJ56+Eingabe!AW56+Eingabe!BJ56</f>
        <v>0</v>
      </c>
      <c r="AB54" s="48" t="s">
        <v>2</v>
      </c>
      <c r="AC54" s="50" t="s">
        <v>3</v>
      </c>
      <c r="AD54" s="789">
        <f>AA46+AA50+AA48-AA52-AA54</f>
        <v>0</v>
      </c>
      <c r="AE54" s="93"/>
      <c r="AF54" s="954">
        <v>479</v>
      </c>
      <c r="AG54" s="954"/>
      <c r="AH54" s="799"/>
      <c r="AI54" s="780"/>
    </row>
    <row r="55" spans="1:35" ht="3" customHeight="1">
      <c r="A55" s="36"/>
      <c r="B55" s="101"/>
      <c r="C55" s="101"/>
      <c r="D55" s="101"/>
      <c r="E55" s="101"/>
      <c r="F55" s="101"/>
      <c r="G55" s="101"/>
      <c r="H55" s="101"/>
      <c r="I55" s="101"/>
      <c r="J55" s="101"/>
      <c r="K55" s="101"/>
      <c r="L55" s="27"/>
      <c r="M55" s="144"/>
      <c r="N55" s="153"/>
      <c r="O55" s="133"/>
      <c r="P55" s="102"/>
      <c r="Q55" s="103"/>
      <c r="R55" s="102"/>
      <c r="S55" s="68"/>
      <c r="T55" s="103"/>
      <c r="U55" s="103"/>
      <c r="V55" s="103"/>
      <c r="W55" s="120"/>
      <c r="X55" s="784"/>
      <c r="Y55" s="133"/>
      <c r="Z55" s="102"/>
      <c r="AA55" s="103"/>
      <c r="AB55" s="102"/>
      <c r="AC55" s="68"/>
      <c r="AD55" s="103"/>
      <c r="AE55" s="103"/>
      <c r="AF55" s="103"/>
      <c r="AG55" s="120"/>
      <c r="AH55" s="800"/>
      <c r="AI55" s="780"/>
    </row>
    <row r="56" spans="1:35" ht="3" customHeight="1">
      <c r="A56" s="36"/>
      <c r="B56" s="27"/>
      <c r="C56" s="27"/>
      <c r="D56" s="27"/>
      <c r="E56" s="27"/>
      <c r="F56" s="27"/>
      <c r="G56" s="27"/>
      <c r="H56" s="27"/>
      <c r="I56" s="27"/>
      <c r="J56" s="27"/>
      <c r="K56" s="27"/>
      <c r="L56" s="27"/>
      <c r="M56" s="144"/>
      <c r="N56" s="153"/>
      <c r="O56" s="128"/>
      <c r="P56" s="48"/>
      <c r="Q56" s="26"/>
      <c r="R56" s="48"/>
      <c r="S56" s="50"/>
      <c r="T56" s="26"/>
      <c r="U56" s="26"/>
      <c r="V56" s="26"/>
      <c r="W56" s="26"/>
      <c r="X56" s="784"/>
      <c r="Y56" s="128"/>
      <c r="Z56" s="48"/>
      <c r="AA56" s="26"/>
      <c r="AB56" s="48"/>
      <c r="AC56" s="50"/>
      <c r="AD56" s="26"/>
      <c r="AE56" s="26"/>
      <c r="AF56" s="26"/>
      <c r="AG56" s="26"/>
      <c r="AH56" s="799"/>
      <c r="AI56" s="780"/>
    </row>
    <row r="57" spans="1:35" ht="3" customHeight="1">
      <c r="A57" s="36"/>
      <c r="B57" s="27"/>
      <c r="C57" s="27"/>
      <c r="D57" s="27"/>
      <c r="E57" s="27"/>
      <c r="F57" s="27"/>
      <c r="G57" s="27"/>
      <c r="H57" s="27"/>
      <c r="I57" s="27"/>
      <c r="J57" s="27"/>
      <c r="K57" s="27"/>
      <c r="L57" s="27"/>
      <c r="M57" s="144"/>
      <c r="N57" s="153"/>
      <c r="O57" s="128"/>
      <c r="P57" s="48"/>
      <c r="Q57" s="26"/>
      <c r="R57" s="104"/>
      <c r="S57" s="63"/>
      <c r="T57" s="26"/>
      <c r="U57" s="26"/>
      <c r="V57" s="26"/>
      <c r="W57" s="26"/>
      <c r="X57" s="784"/>
      <c r="Y57" s="128"/>
      <c r="Z57" s="48"/>
      <c r="AA57" s="26"/>
      <c r="AB57" s="104"/>
      <c r="AC57" s="63"/>
      <c r="AD57" s="26"/>
      <c r="AE57" s="26"/>
      <c r="AF57" s="26"/>
      <c r="AG57" s="26"/>
      <c r="AH57" s="799"/>
      <c r="AI57" s="780"/>
    </row>
    <row r="58" spans="1:35" ht="15">
      <c r="A58" s="36"/>
      <c r="B58" s="25" t="s">
        <v>5</v>
      </c>
      <c r="C58" s="25"/>
      <c r="D58" s="25"/>
      <c r="E58" s="25"/>
      <c r="F58" s="25"/>
      <c r="G58" s="25"/>
      <c r="H58" s="25"/>
      <c r="I58" s="25"/>
      <c r="J58" s="25"/>
      <c r="K58" s="25"/>
      <c r="L58" s="27"/>
      <c r="M58" s="144"/>
      <c r="N58" s="153"/>
      <c r="O58" s="127">
        <v>500</v>
      </c>
      <c r="P58" s="48"/>
      <c r="Q58" s="26"/>
      <c r="R58" s="48"/>
      <c r="S58" s="50" t="s">
        <v>2</v>
      </c>
      <c r="T58" s="789">
        <f>IF((T42-T54)&gt;0,T42-T54,0)</f>
        <v>0</v>
      </c>
      <c r="U58" s="105"/>
      <c r="V58" s="105"/>
      <c r="W58" s="26"/>
      <c r="X58" s="784"/>
      <c r="Y58" s="127">
        <v>500</v>
      </c>
      <c r="Z58" s="48"/>
      <c r="AA58" s="26"/>
      <c r="AB58" s="48"/>
      <c r="AC58" s="50" t="s">
        <v>2</v>
      </c>
      <c r="AD58" s="789">
        <f>IF((AD42-AD54)&gt;0,AD42-AD54,0)</f>
        <v>0</v>
      </c>
      <c r="AE58" s="105"/>
      <c r="AF58" s="105"/>
      <c r="AG58" s="26"/>
      <c r="AH58" s="799"/>
      <c r="AI58" s="780"/>
    </row>
    <row r="59" spans="1:35" ht="3" customHeight="1">
      <c r="A59" s="36"/>
      <c r="B59" s="27"/>
      <c r="C59" s="27"/>
      <c r="D59" s="27"/>
      <c r="E59" s="27"/>
      <c r="F59" s="27"/>
      <c r="G59" s="27"/>
      <c r="H59" s="27"/>
      <c r="I59" s="27"/>
      <c r="J59" s="27"/>
      <c r="K59" s="27"/>
      <c r="L59" s="27"/>
      <c r="M59" s="144"/>
      <c r="N59" s="153"/>
      <c r="O59" s="134"/>
      <c r="P59" s="75"/>
      <c r="Q59" s="47"/>
      <c r="R59" s="106"/>
      <c r="S59" s="107"/>
      <c r="T59" s="47"/>
      <c r="U59" s="47"/>
      <c r="V59" s="47"/>
      <c r="W59" s="47"/>
      <c r="X59" s="784"/>
      <c r="Y59" s="134"/>
      <c r="Z59" s="75"/>
      <c r="AA59" s="47"/>
      <c r="AB59" s="106"/>
      <c r="AC59" s="107"/>
      <c r="AD59" s="47"/>
      <c r="AE59" s="47"/>
      <c r="AF59" s="47"/>
      <c r="AG59" s="47"/>
      <c r="AH59" s="800"/>
      <c r="AI59" s="780"/>
    </row>
    <row r="60" spans="1:35" ht="3" customHeight="1">
      <c r="A60" s="36"/>
      <c r="B60" s="27"/>
      <c r="C60" s="27"/>
      <c r="D60" s="27"/>
      <c r="E60" s="27"/>
      <c r="F60" s="27"/>
      <c r="G60" s="27"/>
      <c r="H60" s="27"/>
      <c r="I60" s="27"/>
      <c r="J60" s="27"/>
      <c r="K60" s="27"/>
      <c r="L60" s="27"/>
      <c r="M60" s="144"/>
      <c r="N60" s="153"/>
      <c r="O60" s="129"/>
      <c r="P60" s="48"/>
      <c r="Q60" s="26"/>
      <c r="R60" s="26"/>
      <c r="S60" s="40"/>
      <c r="T60" s="26"/>
      <c r="U60" s="26"/>
      <c r="V60" s="26"/>
      <c r="W60" s="26"/>
      <c r="X60" s="784"/>
      <c r="Y60" s="129"/>
      <c r="Z60" s="48"/>
      <c r="AA60" s="26"/>
      <c r="AB60" s="26"/>
      <c r="AC60" s="40"/>
      <c r="AD60" s="26"/>
      <c r="AE60" s="26"/>
      <c r="AF60" s="26"/>
      <c r="AG60" s="26"/>
      <c r="AH60" s="799"/>
      <c r="AI60" s="780"/>
    </row>
    <row r="61" spans="1:35" ht="15">
      <c r="A61" s="36"/>
      <c r="B61" s="938" t="s">
        <v>54</v>
      </c>
      <c r="C61" s="938"/>
      <c r="D61" s="938"/>
      <c r="E61" s="938"/>
      <c r="F61" s="938"/>
      <c r="G61" s="938"/>
      <c r="H61" s="938"/>
      <c r="I61" s="938"/>
      <c r="J61" s="938"/>
      <c r="K61" s="938"/>
      <c r="L61" s="119"/>
      <c r="M61" s="149"/>
      <c r="N61" s="154"/>
      <c r="O61" s="127">
        <v>510</v>
      </c>
      <c r="P61" s="48" t="s">
        <v>2</v>
      </c>
      <c r="Q61" s="790">
        <f>IF((T42-T54)&lt;0,T42-T54,0)</f>
        <v>0</v>
      </c>
      <c r="R61" s="26"/>
      <c r="S61" s="40"/>
      <c r="T61" s="26"/>
      <c r="U61" s="26"/>
      <c r="V61" s="26"/>
      <c r="W61" s="26"/>
      <c r="X61" s="784"/>
      <c r="Y61" s="127">
        <v>510</v>
      </c>
      <c r="Z61" s="48" t="s">
        <v>2</v>
      </c>
      <c r="AA61" s="790">
        <f>IF((AD42-AD54)&lt;0,AD42-AD54,0)</f>
        <v>0</v>
      </c>
      <c r="AB61" s="26"/>
      <c r="AC61" s="40"/>
      <c r="AD61" s="26"/>
      <c r="AE61" s="26"/>
      <c r="AF61" s="26"/>
      <c r="AG61" s="26"/>
      <c r="AH61" s="799"/>
      <c r="AI61" s="780"/>
    </row>
    <row r="62" spans="1:35" ht="3" customHeight="1">
      <c r="A62" s="109"/>
      <c r="B62" s="74"/>
      <c r="C62" s="74"/>
      <c r="D62" s="74"/>
      <c r="E62" s="74"/>
      <c r="F62" s="74"/>
      <c r="G62" s="74"/>
      <c r="H62" s="74"/>
      <c r="I62" s="74"/>
      <c r="J62" s="74"/>
      <c r="K62" s="74"/>
      <c r="L62" s="74"/>
      <c r="M62" s="150"/>
      <c r="N62" s="157"/>
      <c r="O62" s="135"/>
      <c r="P62" s="47"/>
      <c r="Q62" s="47"/>
      <c r="R62" s="108"/>
      <c r="S62" s="40"/>
      <c r="T62" s="26"/>
      <c r="U62" s="26"/>
      <c r="V62" s="26"/>
      <c r="W62" s="26"/>
      <c r="X62" s="784"/>
      <c r="Y62" s="135"/>
      <c r="Z62" s="47"/>
      <c r="AA62" s="47"/>
      <c r="AB62" s="108"/>
      <c r="AC62" s="40"/>
      <c r="AD62" s="26"/>
      <c r="AE62" s="26"/>
      <c r="AF62" s="26"/>
      <c r="AG62" s="26"/>
      <c r="AH62" s="799"/>
      <c r="AI62" s="780"/>
    </row>
    <row r="63" spans="1:35" ht="3" customHeight="1">
      <c r="A63" s="24"/>
      <c r="B63" s="27"/>
      <c r="C63" s="27"/>
      <c r="D63" s="27"/>
      <c r="E63" s="27"/>
      <c r="F63" s="27"/>
      <c r="G63" s="27"/>
      <c r="H63" s="27"/>
      <c r="I63" s="27"/>
      <c r="J63" s="27"/>
      <c r="K63" s="27"/>
      <c r="L63" s="27"/>
      <c r="M63" s="137"/>
      <c r="N63" s="155"/>
      <c r="O63" s="128"/>
      <c r="P63" s="26"/>
      <c r="Q63" s="26"/>
      <c r="R63" s="26"/>
      <c r="S63" s="110"/>
      <c r="T63" s="26"/>
      <c r="U63" s="26"/>
      <c r="V63" s="26"/>
      <c r="W63" s="26"/>
      <c r="X63" s="784"/>
      <c r="Y63" s="128"/>
      <c r="Z63" s="26"/>
      <c r="AA63" s="26"/>
      <c r="AB63" s="26"/>
      <c r="AC63" s="110"/>
      <c r="AD63" s="26"/>
      <c r="AE63" s="26"/>
      <c r="AF63" s="26"/>
      <c r="AG63" s="26"/>
      <c r="AH63" s="799"/>
      <c r="AI63" s="780"/>
    </row>
    <row r="64" spans="1:35" ht="15">
      <c r="A64" s="111" t="s">
        <v>55</v>
      </c>
      <c r="B64" s="25" t="s">
        <v>56</v>
      </c>
      <c r="C64" s="25"/>
      <c r="D64" s="25"/>
      <c r="E64" s="25"/>
      <c r="F64" s="25"/>
      <c r="G64" s="25"/>
      <c r="H64" s="25"/>
      <c r="I64" s="25"/>
      <c r="J64" s="25"/>
      <c r="K64" s="25"/>
      <c r="L64" s="32"/>
      <c r="M64" s="151"/>
      <c r="N64" s="156"/>
      <c r="O64" s="127"/>
      <c r="P64" s="26"/>
      <c r="Q64" s="26"/>
      <c r="R64" s="26"/>
      <c r="S64" s="26"/>
      <c r="T64" s="26"/>
      <c r="U64" s="26"/>
      <c r="V64" s="26"/>
      <c r="W64" s="26"/>
      <c r="X64" s="784"/>
      <c r="Y64" s="127"/>
      <c r="Z64" s="26"/>
      <c r="AA64" s="26"/>
      <c r="AB64" s="26"/>
      <c r="AC64" s="26"/>
      <c r="AD64" s="26"/>
      <c r="AE64" s="26"/>
      <c r="AF64" s="26"/>
      <c r="AG64" s="26"/>
      <c r="AH64" s="799"/>
      <c r="AI64" s="780"/>
    </row>
    <row r="65" spans="1:35" ht="3" customHeight="1">
      <c r="A65" s="24"/>
      <c r="B65" s="27"/>
      <c r="C65" s="27"/>
      <c r="D65" s="27"/>
      <c r="E65" s="27"/>
      <c r="F65" s="27"/>
      <c r="G65" s="27"/>
      <c r="H65" s="27"/>
      <c r="I65" s="27"/>
      <c r="J65" s="27"/>
      <c r="K65" s="27"/>
      <c r="L65" s="32"/>
      <c r="M65" s="151"/>
      <c r="N65" s="156"/>
      <c r="O65" s="127"/>
      <c r="P65" s="26"/>
      <c r="Q65" s="26"/>
      <c r="R65" s="26"/>
      <c r="S65" s="26"/>
      <c r="T65" s="26"/>
      <c r="U65" s="26"/>
      <c r="V65" s="26"/>
      <c r="W65" s="26"/>
      <c r="X65" s="784"/>
      <c r="Y65" s="127"/>
      <c r="Z65" s="26"/>
      <c r="AA65" s="26"/>
      <c r="AB65" s="26"/>
      <c r="AC65" s="26"/>
      <c r="AD65" s="26"/>
      <c r="AE65" s="26"/>
      <c r="AF65" s="26"/>
      <c r="AG65" s="26"/>
      <c r="AH65" s="799"/>
      <c r="AI65" s="780"/>
    </row>
    <row r="66" spans="1:35" ht="12" customHeight="1">
      <c r="A66" s="24"/>
      <c r="B66" s="26" t="s">
        <v>57</v>
      </c>
      <c r="C66" s="26"/>
      <c r="D66" s="26"/>
      <c r="E66" s="26"/>
      <c r="F66" s="26"/>
      <c r="G66" s="26"/>
      <c r="H66" s="26"/>
      <c r="I66" s="26"/>
      <c r="J66" s="26"/>
      <c r="K66" s="26"/>
      <c r="L66" s="32"/>
      <c r="M66" s="151"/>
      <c r="N66" s="156"/>
      <c r="O66" s="127">
        <v>900</v>
      </c>
      <c r="P66" s="26"/>
      <c r="Q66" s="791">
        <f>Eingabe!R68+Eingabe!AE68+Eingabe!AR68+Eingabe!BE68</f>
        <v>0</v>
      </c>
      <c r="R66" s="26"/>
      <c r="S66" s="26"/>
      <c r="T66" s="26"/>
      <c r="U66" s="26"/>
      <c r="V66" s="26"/>
      <c r="W66" s="26"/>
      <c r="X66" s="784"/>
      <c r="Y66" s="127">
        <v>900</v>
      </c>
      <c r="Z66" s="26"/>
      <c r="AA66" s="791">
        <f>Eingabe!W68+Eingabe!AJ68+Eingabe!AW68+Eingabe!BJ68</f>
        <v>0</v>
      </c>
      <c r="AB66" s="26"/>
      <c r="AC66" s="26"/>
      <c r="AD66" s="26"/>
      <c r="AE66" s="26"/>
      <c r="AF66" s="26"/>
      <c r="AG66" s="26"/>
      <c r="AH66" s="799"/>
      <c r="AI66" s="780"/>
    </row>
    <row r="67" spans="1:35" ht="3" customHeight="1">
      <c r="A67" s="24"/>
      <c r="B67" s="27"/>
      <c r="C67" s="27"/>
      <c r="D67" s="27"/>
      <c r="E67" s="27"/>
      <c r="F67" s="27"/>
      <c r="G67" s="27"/>
      <c r="H67" s="27"/>
      <c r="I67" s="27"/>
      <c r="J67" s="27"/>
      <c r="K67" s="27"/>
      <c r="L67" s="32"/>
      <c r="M67" s="151"/>
      <c r="N67" s="156"/>
      <c r="O67" s="127"/>
      <c r="P67" s="26"/>
      <c r="Q67" s="26"/>
      <c r="R67" s="26"/>
      <c r="S67" s="26"/>
      <c r="T67" s="26"/>
      <c r="U67" s="26"/>
      <c r="V67" s="26"/>
      <c r="W67" s="26"/>
      <c r="X67" s="784"/>
      <c r="Y67" s="127"/>
      <c r="Z67" s="26"/>
      <c r="AA67" s="26"/>
      <c r="AB67" s="26"/>
      <c r="AC67" s="26"/>
      <c r="AD67" s="26"/>
      <c r="AE67" s="26"/>
      <c r="AF67" s="26"/>
      <c r="AG67" s="26"/>
      <c r="AH67" s="799"/>
      <c r="AI67" s="780"/>
    </row>
    <row r="68" spans="1:35" ht="15">
      <c r="A68" s="24"/>
      <c r="B68" s="26" t="s">
        <v>58</v>
      </c>
      <c r="C68" s="26"/>
      <c r="D68" s="26"/>
      <c r="E68" s="26"/>
      <c r="F68" s="26"/>
      <c r="G68" s="26"/>
      <c r="H68" s="26"/>
      <c r="I68" s="26"/>
      <c r="J68" s="26"/>
      <c r="K68" s="26"/>
      <c r="L68" s="32"/>
      <c r="M68" s="151"/>
      <c r="N68" s="156"/>
      <c r="O68" s="127">
        <v>910</v>
      </c>
      <c r="P68" s="26"/>
      <c r="Q68" s="791">
        <f>Eingabe!R70+Eingabe!AE70+Eingabe!AR70+Eingabe!BE70</f>
        <v>0</v>
      </c>
      <c r="R68" s="26"/>
      <c r="S68" s="26"/>
      <c r="T68" s="26"/>
      <c r="U68" s="26"/>
      <c r="V68" s="26"/>
      <c r="W68" s="26"/>
      <c r="X68" s="784"/>
      <c r="Y68" s="127">
        <v>910</v>
      </c>
      <c r="Z68" s="26"/>
      <c r="AA68" s="791">
        <f>Eingabe!W70+Eingabe!AJ70+Eingabe!AW70+Eingabe!BJ70</f>
        <v>0</v>
      </c>
      <c r="AB68" s="26"/>
      <c r="AC68" s="26"/>
      <c r="AD68" s="26"/>
      <c r="AE68" s="26"/>
      <c r="AF68" s="26"/>
      <c r="AG68" s="26"/>
      <c r="AH68" s="799"/>
      <c r="AI68" s="780"/>
    </row>
    <row r="69" spans="1:35" ht="3" customHeight="1">
      <c r="A69" s="24"/>
      <c r="B69" s="27"/>
      <c r="C69" s="27"/>
      <c r="D69" s="27"/>
      <c r="E69" s="27"/>
      <c r="F69" s="27"/>
      <c r="G69" s="27"/>
      <c r="H69" s="27"/>
      <c r="I69" s="27"/>
      <c r="J69" s="27"/>
      <c r="K69" s="27"/>
      <c r="L69" s="32"/>
      <c r="M69" s="152"/>
      <c r="N69" s="158"/>
      <c r="O69" s="136"/>
      <c r="P69" s="47"/>
      <c r="Q69" s="47"/>
      <c r="R69" s="47"/>
      <c r="S69" s="47"/>
      <c r="T69" s="47"/>
      <c r="U69" s="47"/>
      <c r="V69" s="47"/>
      <c r="W69" s="47"/>
      <c r="X69" s="784"/>
      <c r="Y69" s="136"/>
      <c r="Z69" s="47"/>
      <c r="AA69" s="47"/>
      <c r="AB69" s="47"/>
      <c r="AC69" s="47"/>
      <c r="AD69" s="47"/>
      <c r="AE69" s="47"/>
      <c r="AF69" s="47"/>
      <c r="AG69" s="47"/>
      <c r="AH69" s="800"/>
      <c r="AI69" s="780"/>
    </row>
    <row r="70" spans="1:35" ht="15">
      <c r="A70" s="24"/>
      <c r="B70" s="27"/>
      <c r="C70" s="27"/>
      <c r="D70" s="27"/>
      <c r="E70" s="27"/>
      <c r="F70" s="27"/>
      <c r="G70" s="27"/>
      <c r="H70" s="27"/>
      <c r="I70" s="27"/>
      <c r="J70" s="27"/>
      <c r="K70" s="27"/>
      <c r="L70" s="27"/>
      <c r="M70" s="27"/>
      <c r="N70" s="27"/>
      <c r="O70" s="780"/>
      <c r="P70" s="780"/>
      <c r="Q70" s="780"/>
      <c r="R70" s="780"/>
      <c r="S70" s="780"/>
      <c r="T70" s="780"/>
      <c r="U70" s="780"/>
      <c r="V70" s="780"/>
      <c r="W70" s="780"/>
      <c r="X70" s="780"/>
      <c r="Y70" s="780"/>
      <c r="Z70" s="780"/>
      <c r="AA70" s="780"/>
      <c r="AB70" s="780"/>
      <c r="AC70" s="780"/>
      <c r="AD70" s="780"/>
      <c r="AE70" s="780"/>
      <c r="AF70" s="780"/>
      <c r="AG70" s="780"/>
      <c r="AH70" s="780"/>
      <c r="AI70" s="780"/>
    </row>
  </sheetData>
  <sheetProtection password="E294" sheet="1"/>
  <mergeCells count="26">
    <mergeCell ref="O1:V2"/>
    <mergeCell ref="B50:K50"/>
    <mergeCell ref="B52:K52"/>
    <mergeCell ref="B54:K54"/>
    <mergeCell ref="B61:K61"/>
    <mergeCell ref="V24:W24"/>
    <mergeCell ref="V42:W42"/>
    <mergeCell ref="Q43:Q44"/>
    <mergeCell ref="V54:W54"/>
    <mergeCell ref="B18:K18"/>
    <mergeCell ref="B5:K5"/>
    <mergeCell ref="B6:K7"/>
    <mergeCell ref="B9:K10"/>
    <mergeCell ref="B12:K12"/>
    <mergeCell ref="B13:K14"/>
    <mergeCell ref="B16:K16"/>
    <mergeCell ref="AF24:AG24"/>
    <mergeCell ref="AF42:AG42"/>
    <mergeCell ref="AA43:AA44"/>
    <mergeCell ref="AF54:AG54"/>
    <mergeCell ref="Y1:AG2"/>
    <mergeCell ref="B20:K20"/>
    <mergeCell ref="B22:K22"/>
    <mergeCell ref="B24:K24"/>
    <mergeCell ref="B46:K46"/>
    <mergeCell ref="B48:K48"/>
  </mergeCells>
  <printOptions/>
  <pageMargins left="0.31496062992125984" right="0.31496062992125984" top="0.1968503937007874" bottom="0.1968503937007874"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U89"/>
  <sheetViews>
    <sheetView zoomScalePageLayoutView="0" workbookViewId="0" topLeftCell="A1">
      <selection activeCell="W43" sqref="W43"/>
    </sheetView>
  </sheetViews>
  <sheetFormatPr defaultColWidth="11.421875" defaultRowHeight="15"/>
  <cols>
    <col min="1" max="1" width="1.8515625" style="22" bestFit="1" customWidth="1"/>
    <col min="2" max="2" width="10.8515625" style="20" customWidth="1"/>
    <col min="3" max="3" width="4.8515625" style="20" customWidth="1"/>
    <col min="4" max="4" width="1.8515625" style="20" customWidth="1"/>
    <col min="5" max="5" width="11.28125" style="20" customWidth="1"/>
    <col min="6" max="6" width="4.00390625" style="20" customWidth="1"/>
    <col min="7" max="7" width="11.7109375" style="20" customWidth="1"/>
    <col min="8" max="8" width="3.00390625" style="20" customWidth="1"/>
    <col min="9" max="9" width="3.57421875" style="20" customWidth="1"/>
    <col min="10" max="10" width="2.28125" style="20" customWidth="1"/>
    <col min="11" max="11" width="4.28125" style="23" customWidth="1"/>
    <col min="12" max="12" width="1.8515625" style="20" customWidth="1"/>
    <col min="13" max="13" width="10.7109375" style="20" customWidth="1"/>
    <col min="14" max="14" width="1.57421875" style="20" customWidth="1"/>
    <col min="15" max="15" width="1.421875" style="20" customWidth="1"/>
    <col min="16" max="16" width="10.7109375" style="20" customWidth="1"/>
    <col min="17" max="17" width="1.421875" style="20" customWidth="1"/>
    <col min="18" max="18" width="2.8515625" style="20" customWidth="1"/>
    <col min="19" max="19" width="4.421875" style="20" customWidth="1"/>
    <col min="20" max="20" width="2.421875" style="20" customWidth="1"/>
    <col min="21" max="16384" width="11.421875" style="20" customWidth="1"/>
  </cols>
  <sheetData>
    <row r="1" spans="1:21" ht="12.75" customHeight="1">
      <c r="A1" s="837"/>
      <c r="B1" s="980" t="s">
        <v>20</v>
      </c>
      <c r="C1" s="980"/>
      <c r="D1" s="980"/>
      <c r="E1" s="980"/>
      <c r="F1" s="980"/>
      <c r="G1" s="980"/>
      <c r="H1" s="980"/>
      <c r="I1" s="980"/>
      <c r="J1" s="980"/>
      <c r="K1" s="980"/>
      <c r="L1" s="980"/>
      <c r="M1" s="980"/>
      <c r="N1" s="980"/>
      <c r="O1" s="980"/>
      <c r="P1" s="980"/>
      <c r="Q1" s="838"/>
      <c r="R1" s="838"/>
      <c r="S1" s="838"/>
      <c r="T1" s="839"/>
      <c r="U1" s="21"/>
    </row>
    <row r="2" spans="1:20" ht="11.25">
      <c r="A2" s="837"/>
      <c r="B2" s="981" t="s">
        <v>21</v>
      </c>
      <c r="C2" s="981"/>
      <c r="D2" s="981"/>
      <c r="E2" s="981"/>
      <c r="F2" s="981"/>
      <c r="G2" s="981"/>
      <c r="H2" s="981"/>
      <c r="I2" s="981"/>
      <c r="J2" s="981"/>
      <c r="K2" s="981"/>
      <c r="L2" s="981"/>
      <c r="M2" s="981"/>
      <c r="N2" s="981"/>
      <c r="O2" s="981"/>
      <c r="P2" s="981"/>
      <c r="Q2" s="838"/>
      <c r="R2" s="838"/>
      <c r="S2" s="838"/>
      <c r="T2" s="838"/>
    </row>
    <row r="3" spans="1:20" ht="4.5" customHeight="1">
      <c r="A3" s="803"/>
      <c r="B3" s="804"/>
      <c r="C3" s="804"/>
      <c r="D3" s="805"/>
      <c r="E3" s="805"/>
      <c r="F3" s="806"/>
      <c r="G3" s="804"/>
      <c r="H3" s="806"/>
      <c r="I3" s="806"/>
      <c r="J3" s="982"/>
      <c r="K3" s="982"/>
      <c r="L3" s="982"/>
      <c r="M3" s="982"/>
      <c r="N3" s="804"/>
      <c r="O3" s="804"/>
      <c r="P3" s="804"/>
      <c r="Q3" s="804"/>
      <c r="R3" s="804"/>
      <c r="S3" s="804"/>
      <c r="T3" s="804"/>
    </row>
    <row r="4" spans="1:20" ht="30.75" customHeight="1">
      <c r="A4" s="803"/>
      <c r="B4" s="804"/>
      <c r="C4" s="804"/>
      <c r="D4" s="807"/>
      <c r="E4" s="807"/>
      <c r="F4" s="808"/>
      <c r="G4" s="804"/>
      <c r="H4" s="808"/>
      <c r="I4" s="808"/>
      <c r="J4" s="982"/>
      <c r="K4" s="982"/>
      <c r="L4" s="982"/>
      <c r="M4" s="982"/>
      <c r="N4" s="804"/>
      <c r="O4" s="804"/>
      <c r="P4" s="984" t="s">
        <v>72</v>
      </c>
      <c r="Q4" s="984"/>
      <c r="R4" s="984"/>
      <c r="S4" s="984"/>
      <c r="T4" s="984"/>
    </row>
    <row r="5" spans="1:20" ht="11.25">
      <c r="A5" s="803"/>
      <c r="B5" s="804"/>
      <c r="C5" s="804"/>
      <c r="D5" s="804"/>
      <c r="E5" s="804"/>
      <c r="F5" s="804"/>
      <c r="G5" s="804"/>
      <c r="H5" s="804"/>
      <c r="I5" s="804"/>
      <c r="J5" s="804"/>
      <c r="K5" s="809"/>
      <c r="L5" s="804"/>
      <c r="M5" s="804"/>
      <c r="N5" s="804"/>
      <c r="O5" s="804"/>
      <c r="P5" s="984"/>
      <c r="Q5" s="984"/>
      <c r="R5" s="984"/>
      <c r="S5" s="984"/>
      <c r="T5" s="984"/>
    </row>
    <row r="6" spans="1:20" ht="11.25">
      <c r="A6" s="803"/>
      <c r="B6" s="810" t="str">
        <f>Einstieg!E3</f>
        <v>Hans Muster AG</v>
      </c>
      <c r="C6" s="804"/>
      <c r="D6" s="809"/>
      <c r="E6" s="809"/>
      <c r="F6" s="805" t="s">
        <v>22</v>
      </c>
      <c r="G6" s="804"/>
      <c r="H6" s="804"/>
      <c r="I6" s="810" t="str">
        <f>Einstieg!E7</f>
        <v>CHE-115.330.000 MWST</v>
      </c>
      <c r="J6" s="810"/>
      <c r="K6" s="810"/>
      <c r="L6" s="810"/>
      <c r="M6" s="810"/>
      <c r="N6" s="804"/>
      <c r="O6" s="804"/>
      <c r="P6" s="984"/>
      <c r="Q6" s="984"/>
      <c r="R6" s="984"/>
      <c r="S6" s="984"/>
      <c r="T6" s="984"/>
    </row>
    <row r="7" spans="1:20" ht="11.25">
      <c r="A7" s="803"/>
      <c r="B7" s="810" t="str">
        <f>Einstieg!E9</f>
        <v>Hans Muster</v>
      </c>
      <c r="C7" s="804"/>
      <c r="D7" s="809"/>
      <c r="E7" s="809"/>
      <c r="F7" s="804" t="s">
        <v>23</v>
      </c>
      <c r="G7" s="804"/>
      <c r="H7" s="804"/>
      <c r="I7" s="983"/>
      <c r="J7" s="983"/>
      <c r="K7" s="983"/>
      <c r="L7" s="804"/>
      <c r="M7" s="804"/>
      <c r="N7" s="804"/>
      <c r="O7" s="804"/>
      <c r="P7" s="984"/>
      <c r="Q7" s="984"/>
      <c r="R7" s="984"/>
      <c r="S7" s="984"/>
      <c r="T7" s="984"/>
    </row>
    <row r="8" spans="1:20" ht="11.25">
      <c r="A8" s="803"/>
      <c r="B8" s="810" t="str">
        <f>Einstieg!E4</f>
        <v>Musterstrasse</v>
      </c>
      <c r="C8" s="804"/>
      <c r="D8" s="809"/>
      <c r="E8" s="809"/>
      <c r="F8" s="810" t="s">
        <v>24</v>
      </c>
      <c r="G8" s="804"/>
      <c r="H8" s="804"/>
      <c r="I8" s="966" t="str">
        <f>"01.01."&amp;Einstieg!E13&amp;"   -"</f>
        <v>01.01.2018   -</v>
      </c>
      <c r="J8" s="966"/>
      <c r="K8" s="966"/>
      <c r="L8" s="966" t="str">
        <f>"31.12."&amp;Einstieg!E13</f>
        <v>31.12.2018</v>
      </c>
      <c r="M8" s="966"/>
      <c r="N8" s="804"/>
      <c r="O8" s="804"/>
      <c r="P8" s="811" t="s">
        <v>25</v>
      </c>
      <c r="Q8" s="804"/>
      <c r="R8" s="804"/>
      <c r="S8" s="804"/>
      <c r="T8" s="804"/>
    </row>
    <row r="9" spans="1:20" ht="11.25">
      <c r="A9" s="803"/>
      <c r="B9" s="810" t="str">
        <f>Einstieg!E5&amp;" "&amp;Einstieg!F5</f>
        <v>5555 Muster</v>
      </c>
      <c r="C9" s="804"/>
      <c r="D9" s="809"/>
      <c r="E9" s="809"/>
      <c r="F9" s="809"/>
      <c r="G9" s="804"/>
      <c r="H9" s="804"/>
      <c r="I9" s="804"/>
      <c r="J9" s="804"/>
      <c r="K9" s="809"/>
      <c r="L9" s="804"/>
      <c r="M9" s="812"/>
      <c r="N9" s="804"/>
      <c r="O9" s="804"/>
      <c r="P9" s="909" t="str">
        <f>Einstieg!E23</f>
        <v>N</v>
      </c>
      <c r="Q9" s="804"/>
      <c r="R9" s="804"/>
      <c r="S9" s="804"/>
      <c r="T9" s="804"/>
    </row>
    <row r="10" spans="1:20" ht="11.25">
      <c r="A10" s="849"/>
      <c r="B10" s="850"/>
      <c r="C10" s="850"/>
      <c r="D10" s="850"/>
      <c r="E10" s="850"/>
      <c r="F10" s="850"/>
      <c r="G10" s="850"/>
      <c r="H10" s="850"/>
      <c r="I10" s="850"/>
      <c r="J10" s="850"/>
      <c r="K10" s="851"/>
      <c r="L10" s="850"/>
      <c r="M10" s="850"/>
      <c r="N10" s="850"/>
      <c r="O10" s="850"/>
      <c r="P10" s="850"/>
      <c r="Q10" s="850"/>
      <c r="R10" s="850"/>
      <c r="S10" s="850"/>
      <c r="T10" s="804"/>
    </row>
    <row r="11" spans="1:20" ht="2.25" customHeight="1">
      <c r="A11" s="903"/>
      <c r="B11" s="804"/>
      <c r="C11" s="804"/>
      <c r="D11" s="804"/>
      <c r="E11" s="804"/>
      <c r="F11" s="804"/>
      <c r="G11" s="804"/>
      <c r="H11" s="804"/>
      <c r="I11" s="804"/>
      <c r="J11" s="804"/>
      <c r="K11" s="848"/>
      <c r="L11" s="804"/>
      <c r="M11" s="804"/>
      <c r="N11" s="873"/>
      <c r="O11" s="812"/>
      <c r="P11" s="804"/>
      <c r="Q11" s="804"/>
      <c r="R11" s="895"/>
      <c r="S11" s="873"/>
      <c r="T11" s="812"/>
    </row>
    <row r="12" spans="1:20" ht="12" customHeight="1">
      <c r="A12" s="904" t="s">
        <v>26</v>
      </c>
      <c r="B12" s="962" t="s">
        <v>27</v>
      </c>
      <c r="C12" s="974"/>
      <c r="D12" s="974"/>
      <c r="E12" s="974"/>
      <c r="F12" s="974"/>
      <c r="G12" s="974"/>
      <c r="H12" s="974"/>
      <c r="I12" s="974"/>
      <c r="J12" s="975"/>
      <c r="K12" s="813" t="s">
        <v>0</v>
      </c>
      <c r="L12" s="808"/>
      <c r="M12" s="813" t="s">
        <v>28</v>
      </c>
      <c r="N12" s="874"/>
      <c r="O12" s="832"/>
      <c r="P12" s="813" t="s">
        <v>28</v>
      </c>
      <c r="Q12" s="813"/>
      <c r="R12" s="813"/>
      <c r="S12" s="874"/>
      <c r="T12" s="812"/>
    </row>
    <row r="13" spans="1:20" ht="11.25" customHeight="1">
      <c r="A13" s="905"/>
      <c r="B13" s="976" t="s">
        <v>29</v>
      </c>
      <c r="C13" s="976"/>
      <c r="D13" s="976"/>
      <c r="E13" s="976"/>
      <c r="F13" s="976"/>
      <c r="G13" s="976"/>
      <c r="H13" s="976"/>
      <c r="I13" s="976"/>
      <c r="J13" s="977"/>
      <c r="K13" s="820">
        <v>200</v>
      </c>
      <c r="L13" s="814"/>
      <c r="M13" s="815"/>
      <c r="N13" s="871"/>
      <c r="O13" s="872"/>
      <c r="P13" s="844">
        <f>Totalisierung!AD6-Totalisierung!T6</f>
        <v>0</v>
      </c>
      <c r="Q13" s="813"/>
      <c r="R13" s="813"/>
      <c r="S13" s="874"/>
      <c r="T13" s="812"/>
    </row>
    <row r="14" spans="1:20" ht="11.25" customHeight="1">
      <c r="A14" s="905"/>
      <c r="B14" s="976"/>
      <c r="C14" s="976"/>
      <c r="D14" s="976"/>
      <c r="E14" s="976"/>
      <c r="F14" s="976"/>
      <c r="G14" s="976"/>
      <c r="H14" s="976"/>
      <c r="I14" s="976"/>
      <c r="J14" s="977"/>
      <c r="K14" s="813"/>
      <c r="L14" s="814"/>
      <c r="M14" s="808"/>
      <c r="N14" s="871"/>
      <c r="O14" s="872"/>
      <c r="P14" s="808"/>
      <c r="Q14" s="808"/>
      <c r="R14" s="808"/>
      <c r="S14" s="874"/>
      <c r="T14" s="812"/>
    </row>
    <row r="15" spans="1:20" ht="2.25" customHeight="1">
      <c r="A15" s="905"/>
      <c r="B15" s="816"/>
      <c r="C15" s="816"/>
      <c r="D15" s="816"/>
      <c r="E15" s="816"/>
      <c r="F15" s="816"/>
      <c r="G15" s="816"/>
      <c r="H15" s="816"/>
      <c r="I15" s="816"/>
      <c r="J15" s="870"/>
      <c r="K15" s="813"/>
      <c r="L15" s="814"/>
      <c r="M15" s="808"/>
      <c r="N15" s="871"/>
      <c r="O15" s="872"/>
      <c r="P15" s="808"/>
      <c r="Q15" s="808"/>
      <c r="R15" s="808"/>
      <c r="S15" s="874"/>
      <c r="T15" s="812"/>
    </row>
    <row r="16" spans="1:20" ht="11.25">
      <c r="A16" s="905"/>
      <c r="B16" s="976" t="s">
        <v>30</v>
      </c>
      <c r="C16" s="976"/>
      <c r="D16" s="976"/>
      <c r="E16" s="976"/>
      <c r="F16" s="976"/>
      <c r="G16" s="976"/>
      <c r="H16" s="976"/>
      <c r="I16" s="976"/>
      <c r="J16" s="977"/>
      <c r="K16" s="820">
        <v>205</v>
      </c>
      <c r="L16" s="817"/>
      <c r="M16" s="844">
        <f>Totalisierung!AA9-Totalisierung!Q9</f>
        <v>0</v>
      </c>
      <c r="N16" s="875"/>
      <c r="O16" s="822"/>
      <c r="P16" s="815"/>
      <c r="Q16" s="815"/>
      <c r="R16" s="815"/>
      <c r="S16" s="874"/>
      <c r="T16" s="812"/>
    </row>
    <row r="17" spans="1:20" ht="11.25">
      <c r="A17" s="905"/>
      <c r="B17" s="976"/>
      <c r="C17" s="976"/>
      <c r="D17" s="976"/>
      <c r="E17" s="976"/>
      <c r="F17" s="976"/>
      <c r="G17" s="976"/>
      <c r="H17" s="976"/>
      <c r="I17" s="976"/>
      <c r="J17" s="977"/>
      <c r="K17" s="868"/>
      <c r="L17" s="852"/>
      <c r="M17" s="853"/>
      <c r="N17" s="876"/>
      <c r="O17" s="858"/>
      <c r="P17" s="853"/>
      <c r="Q17" s="853"/>
      <c r="R17" s="853"/>
      <c r="S17" s="896"/>
      <c r="T17" s="812"/>
    </row>
    <row r="18" spans="1:20" ht="3.75" customHeight="1">
      <c r="A18" s="905"/>
      <c r="B18" s="818"/>
      <c r="C18" s="818"/>
      <c r="D18" s="818"/>
      <c r="E18" s="818"/>
      <c r="F18" s="818"/>
      <c r="G18" s="818"/>
      <c r="H18" s="818"/>
      <c r="I18" s="818"/>
      <c r="J18" s="870"/>
      <c r="K18" s="820"/>
      <c r="L18" s="817"/>
      <c r="M18" s="815"/>
      <c r="N18" s="875"/>
      <c r="O18" s="822"/>
      <c r="P18" s="815"/>
      <c r="Q18" s="815"/>
      <c r="R18" s="815"/>
      <c r="S18" s="874"/>
      <c r="T18" s="812"/>
    </row>
    <row r="19" spans="1:20" ht="11.25">
      <c r="A19" s="905"/>
      <c r="B19" s="978" t="s">
        <v>31</v>
      </c>
      <c r="C19" s="978"/>
      <c r="D19" s="978"/>
      <c r="E19" s="978"/>
      <c r="F19" s="978"/>
      <c r="G19" s="978"/>
      <c r="H19" s="978"/>
      <c r="I19" s="978"/>
      <c r="J19" s="979"/>
      <c r="K19" s="813"/>
      <c r="L19" s="817"/>
      <c r="M19" s="808"/>
      <c r="N19" s="875"/>
      <c r="O19" s="822"/>
      <c r="P19" s="808"/>
      <c r="Q19" s="808"/>
      <c r="R19" s="808"/>
      <c r="S19" s="874"/>
      <c r="T19" s="812"/>
    </row>
    <row r="20" spans="1:20" ht="11.25">
      <c r="A20" s="905"/>
      <c r="B20" s="958" t="s">
        <v>32</v>
      </c>
      <c r="C20" s="958"/>
      <c r="D20" s="958"/>
      <c r="E20" s="958"/>
      <c r="F20" s="958"/>
      <c r="G20" s="958"/>
      <c r="H20" s="958"/>
      <c r="I20" s="958"/>
      <c r="J20" s="959"/>
      <c r="K20" s="820">
        <v>220</v>
      </c>
      <c r="L20" s="817"/>
      <c r="M20" s="844">
        <f>Totalisierung!AA13-Totalisierung!Q13</f>
        <v>0</v>
      </c>
      <c r="N20" s="875"/>
      <c r="O20" s="822"/>
      <c r="P20" s="808"/>
      <c r="Q20" s="808"/>
      <c r="R20" s="808"/>
      <c r="S20" s="874"/>
      <c r="T20" s="812"/>
    </row>
    <row r="21" spans="1:20" ht="11.25">
      <c r="A21" s="905"/>
      <c r="B21" s="958"/>
      <c r="C21" s="958"/>
      <c r="D21" s="958"/>
      <c r="E21" s="958"/>
      <c r="F21" s="958"/>
      <c r="G21" s="958"/>
      <c r="H21" s="958"/>
      <c r="I21" s="958"/>
      <c r="J21" s="959"/>
      <c r="K21" s="820"/>
      <c r="L21" s="817"/>
      <c r="M21" s="815"/>
      <c r="N21" s="875"/>
      <c r="O21" s="822"/>
      <c r="P21" s="808"/>
      <c r="Q21" s="808"/>
      <c r="R21" s="808"/>
      <c r="S21" s="874"/>
      <c r="T21" s="812"/>
    </row>
    <row r="22" spans="1:20" ht="3.75" customHeight="1">
      <c r="A22" s="905"/>
      <c r="B22" s="803"/>
      <c r="C22" s="803"/>
      <c r="D22" s="803"/>
      <c r="E22" s="803"/>
      <c r="F22" s="803"/>
      <c r="G22" s="803"/>
      <c r="H22" s="803"/>
      <c r="I22" s="803"/>
      <c r="J22" s="870"/>
      <c r="K22" s="813"/>
      <c r="L22" s="817"/>
      <c r="M22" s="808"/>
      <c r="N22" s="875"/>
      <c r="O22" s="822"/>
      <c r="P22" s="808"/>
      <c r="Q22" s="808"/>
      <c r="R22" s="808"/>
      <c r="S22" s="874"/>
      <c r="T22" s="812"/>
    </row>
    <row r="23" spans="1:20" s="22" customFormat="1" ht="11.25">
      <c r="A23" s="905"/>
      <c r="B23" s="972" t="s">
        <v>33</v>
      </c>
      <c r="C23" s="972"/>
      <c r="D23" s="972"/>
      <c r="E23" s="972"/>
      <c r="F23" s="972"/>
      <c r="G23" s="972"/>
      <c r="H23" s="972"/>
      <c r="I23" s="972"/>
      <c r="J23" s="973"/>
      <c r="K23" s="869">
        <v>221</v>
      </c>
      <c r="L23" s="819" t="s">
        <v>1</v>
      </c>
      <c r="M23" s="844">
        <f>Totalisierung!AA16-Totalisierung!Q16</f>
        <v>0</v>
      </c>
      <c r="N23" s="875"/>
      <c r="O23" s="822"/>
      <c r="P23" s="814"/>
      <c r="Q23" s="814"/>
      <c r="R23" s="814"/>
      <c r="S23" s="871"/>
      <c r="T23" s="894"/>
    </row>
    <row r="24" spans="1:20" ht="3.75" customHeight="1">
      <c r="A24" s="905"/>
      <c r="B24" s="810"/>
      <c r="C24" s="810"/>
      <c r="D24" s="810"/>
      <c r="E24" s="810"/>
      <c r="F24" s="810"/>
      <c r="G24" s="810"/>
      <c r="H24" s="810"/>
      <c r="I24" s="810"/>
      <c r="J24" s="870"/>
      <c r="K24" s="813"/>
      <c r="L24" s="819"/>
      <c r="M24" s="808"/>
      <c r="N24" s="875"/>
      <c r="O24" s="822"/>
      <c r="P24" s="808"/>
      <c r="Q24" s="808"/>
      <c r="R24" s="808"/>
      <c r="S24" s="874"/>
      <c r="T24" s="812"/>
    </row>
    <row r="25" spans="1:20" ht="11.25">
      <c r="A25" s="905"/>
      <c r="B25" s="972" t="s">
        <v>34</v>
      </c>
      <c r="C25" s="972"/>
      <c r="D25" s="972"/>
      <c r="E25" s="972"/>
      <c r="F25" s="972"/>
      <c r="G25" s="972"/>
      <c r="H25" s="972"/>
      <c r="I25" s="972"/>
      <c r="J25" s="973"/>
      <c r="K25" s="820">
        <v>225</v>
      </c>
      <c r="L25" s="819" t="s">
        <v>1</v>
      </c>
      <c r="M25" s="844">
        <f>Totalisierung!AA18-Totalisierung!Q18</f>
        <v>0</v>
      </c>
      <c r="N25" s="875"/>
      <c r="O25" s="822"/>
      <c r="P25" s="808"/>
      <c r="Q25" s="808"/>
      <c r="R25" s="808"/>
      <c r="S25" s="874"/>
      <c r="T25" s="812"/>
    </row>
    <row r="26" spans="1:20" ht="3.75" customHeight="1">
      <c r="A26" s="905"/>
      <c r="B26" s="810"/>
      <c r="C26" s="810"/>
      <c r="D26" s="810"/>
      <c r="E26" s="810"/>
      <c r="F26" s="810"/>
      <c r="G26" s="810"/>
      <c r="H26" s="810"/>
      <c r="I26" s="810"/>
      <c r="J26" s="870"/>
      <c r="K26" s="813"/>
      <c r="L26" s="819"/>
      <c r="M26" s="808"/>
      <c r="N26" s="875"/>
      <c r="O26" s="822"/>
      <c r="P26" s="808"/>
      <c r="Q26" s="808"/>
      <c r="R26" s="808"/>
      <c r="S26" s="874"/>
      <c r="T26" s="812"/>
    </row>
    <row r="27" spans="1:20" ht="11.25">
      <c r="A27" s="905"/>
      <c r="B27" s="958" t="s">
        <v>35</v>
      </c>
      <c r="C27" s="958"/>
      <c r="D27" s="958"/>
      <c r="E27" s="958"/>
      <c r="F27" s="958"/>
      <c r="G27" s="958"/>
      <c r="H27" s="958"/>
      <c r="I27" s="958"/>
      <c r="J27" s="959"/>
      <c r="K27" s="820">
        <v>230</v>
      </c>
      <c r="L27" s="819" t="s">
        <v>1</v>
      </c>
      <c r="M27" s="844">
        <f>Totalisierung!AA20-Totalisierung!Q20</f>
        <v>0</v>
      </c>
      <c r="N27" s="875"/>
      <c r="O27" s="822"/>
      <c r="P27" s="813"/>
      <c r="Q27" s="813"/>
      <c r="R27" s="813"/>
      <c r="S27" s="874"/>
      <c r="T27" s="812"/>
    </row>
    <row r="28" spans="1:20" ht="3.75" customHeight="1">
      <c r="A28" s="905"/>
      <c r="B28" s="818"/>
      <c r="C28" s="818"/>
      <c r="D28" s="818"/>
      <c r="E28" s="818"/>
      <c r="F28" s="818"/>
      <c r="G28" s="818"/>
      <c r="H28" s="818"/>
      <c r="I28" s="818"/>
      <c r="J28" s="870"/>
      <c r="K28" s="820"/>
      <c r="L28" s="819"/>
      <c r="M28" s="815"/>
      <c r="N28" s="875"/>
      <c r="O28" s="822"/>
      <c r="P28" s="813"/>
      <c r="Q28" s="813"/>
      <c r="R28" s="813"/>
      <c r="S28" s="874"/>
      <c r="T28" s="812"/>
    </row>
    <row r="29" spans="1:20" ht="11.25">
      <c r="A29" s="905"/>
      <c r="B29" s="958" t="s">
        <v>36</v>
      </c>
      <c r="C29" s="958"/>
      <c r="D29" s="958"/>
      <c r="E29" s="958"/>
      <c r="F29" s="958"/>
      <c r="G29" s="958"/>
      <c r="H29" s="958"/>
      <c r="I29" s="958"/>
      <c r="J29" s="959"/>
      <c r="K29" s="820">
        <v>235</v>
      </c>
      <c r="L29" s="819" t="s">
        <v>1</v>
      </c>
      <c r="M29" s="844">
        <f>Totalisierung!AA22-Totalisierung!Q22</f>
        <v>0</v>
      </c>
      <c r="N29" s="875"/>
      <c r="O29" s="822"/>
      <c r="P29" s="817" t="s">
        <v>37</v>
      </c>
      <c r="Q29" s="813"/>
      <c r="R29" s="813"/>
      <c r="S29" s="874"/>
      <c r="T29" s="812"/>
    </row>
    <row r="30" spans="1:20" ht="3.75" customHeight="1">
      <c r="A30" s="905"/>
      <c r="B30" s="810"/>
      <c r="C30" s="810"/>
      <c r="D30" s="810"/>
      <c r="E30" s="810"/>
      <c r="F30" s="810"/>
      <c r="G30" s="810"/>
      <c r="H30" s="810"/>
      <c r="I30" s="810"/>
      <c r="J30" s="870"/>
      <c r="K30" s="813"/>
      <c r="L30" s="819"/>
      <c r="M30" s="808"/>
      <c r="N30" s="875"/>
      <c r="O30" s="822"/>
      <c r="P30" s="808"/>
      <c r="Q30" s="808"/>
      <c r="R30" s="808"/>
      <c r="S30" s="874"/>
      <c r="T30" s="812"/>
    </row>
    <row r="31" spans="1:20" ht="11.25">
      <c r="A31" s="905"/>
      <c r="B31" s="814" t="s">
        <v>73</v>
      </c>
      <c r="C31" s="814"/>
      <c r="D31" s="814"/>
      <c r="E31" s="814"/>
      <c r="F31" s="814"/>
      <c r="G31" s="814"/>
      <c r="H31" s="814"/>
      <c r="I31" s="814"/>
      <c r="J31" s="871"/>
      <c r="K31" s="820">
        <v>280</v>
      </c>
      <c r="L31" s="819" t="s">
        <v>1</v>
      </c>
      <c r="M31" s="844">
        <f>Totalisierung!AA24-Totalisierung!Q24</f>
        <v>0</v>
      </c>
      <c r="N31" s="877" t="s">
        <v>2</v>
      </c>
      <c r="O31" s="819" t="s">
        <v>3</v>
      </c>
      <c r="P31" s="844">
        <f>M20+M23+M25+M27+M29+M31</f>
        <v>0</v>
      </c>
      <c r="Q31" s="815"/>
      <c r="R31" s="960">
        <v>289</v>
      </c>
      <c r="S31" s="961"/>
      <c r="T31" s="812"/>
    </row>
    <row r="32" spans="1:20" ht="3.75" customHeight="1">
      <c r="A32" s="905"/>
      <c r="B32" s="804"/>
      <c r="C32" s="804"/>
      <c r="D32" s="804"/>
      <c r="E32" s="804"/>
      <c r="F32" s="804"/>
      <c r="G32" s="804"/>
      <c r="H32" s="804"/>
      <c r="I32" s="804"/>
      <c r="J32" s="870"/>
      <c r="K32" s="868"/>
      <c r="L32" s="854"/>
      <c r="M32" s="855"/>
      <c r="N32" s="878"/>
      <c r="O32" s="856"/>
      <c r="P32" s="855"/>
      <c r="Q32" s="855"/>
      <c r="R32" s="855"/>
      <c r="S32" s="897"/>
      <c r="T32" s="812"/>
    </row>
    <row r="33" spans="1:20" ht="3.75" customHeight="1">
      <c r="A33" s="905"/>
      <c r="B33" s="804"/>
      <c r="C33" s="804"/>
      <c r="D33" s="804"/>
      <c r="E33" s="804"/>
      <c r="F33" s="804"/>
      <c r="G33" s="804"/>
      <c r="H33" s="804"/>
      <c r="I33" s="804"/>
      <c r="J33" s="804"/>
      <c r="K33" s="813"/>
      <c r="L33" s="817"/>
      <c r="M33" s="808"/>
      <c r="N33" s="877"/>
      <c r="O33" s="819"/>
      <c r="P33" s="808"/>
      <c r="Q33" s="808"/>
      <c r="R33" s="808"/>
      <c r="S33" s="898"/>
      <c r="T33" s="812"/>
    </row>
    <row r="34" spans="1:20" ht="11.25">
      <c r="A34" s="905"/>
      <c r="B34" s="807" t="s">
        <v>38</v>
      </c>
      <c r="C34" s="807"/>
      <c r="D34" s="807"/>
      <c r="E34" s="807"/>
      <c r="F34" s="807"/>
      <c r="G34" s="807"/>
      <c r="H34" s="807"/>
      <c r="I34" s="807"/>
      <c r="J34" s="804"/>
      <c r="K34" s="820">
        <v>299</v>
      </c>
      <c r="L34" s="817"/>
      <c r="M34" s="808"/>
      <c r="N34" s="877"/>
      <c r="O34" s="819" t="s">
        <v>2</v>
      </c>
      <c r="P34" s="844">
        <f>P13-P31</f>
        <v>0</v>
      </c>
      <c r="Q34" s="815"/>
      <c r="R34" s="821"/>
      <c r="S34" s="898"/>
      <c r="T34" s="812"/>
    </row>
    <row r="35" spans="1:20" ht="3.75" customHeight="1">
      <c r="A35" s="906"/>
      <c r="B35" s="841"/>
      <c r="C35" s="841"/>
      <c r="D35" s="841"/>
      <c r="E35" s="841"/>
      <c r="F35" s="841"/>
      <c r="G35" s="841"/>
      <c r="H35" s="841"/>
      <c r="I35" s="841"/>
      <c r="J35" s="841"/>
      <c r="K35" s="857"/>
      <c r="L35" s="854"/>
      <c r="M35" s="842"/>
      <c r="N35" s="879"/>
      <c r="O35" s="858"/>
      <c r="P35" s="842"/>
      <c r="Q35" s="842"/>
      <c r="R35" s="842"/>
      <c r="S35" s="892"/>
      <c r="T35" s="812"/>
    </row>
    <row r="36" spans="1:20" ht="5.25" customHeight="1">
      <c r="A36" s="905"/>
      <c r="B36" s="804"/>
      <c r="C36" s="804"/>
      <c r="D36" s="804"/>
      <c r="E36" s="804"/>
      <c r="F36" s="804"/>
      <c r="G36" s="804"/>
      <c r="H36" s="804"/>
      <c r="I36" s="804"/>
      <c r="J36" s="804"/>
      <c r="K36" s="813"/>
      <c r="L36" s="817"/>
      <c r="M36" s="808"/>
      <c r="N36" s="817"/>
      <c r="O36" s="822"/>
      <c r="P36" s="808"/>
      <c r="Q36" s="808"/>
      <c r="R36" s="808"/>
      <c r="S36" s="898"/>
      <c r="T36" s="812"/>
    </row>
    <row r="37" spans="1:20" ht="11.25">
      <c r="A37" s="904" t="s">
        <v>39</v>
      </c>
      <c r="B37" s="807" t="s">
        <v>4</v>
      </c>
      <c r="C37" s="859"/>
      <c r="D37" s="859"/>
      <c r="E37" s="860"/>
      <c r="F37" s="859"/>
      <c r="G37" s="859"/>
      <c r="H37" s="859"/>
      <c r="I37" s="859"/>
      <c r="J37" s="861"/>
      <c r="K37" s="858"/>
      <c r="L37" s="858"/>
      <c r="M37" s="862"/>
      <c r="N37" s="858"/>
      <c r="O37" s="858"/>
      <c r="P37" s="862"/>
      <c r="Q37" s="862"/>
      <c r="R37" s="862"/>
      <c r="S37" s="899"/>
      <c r="T37" s="812"/>
    </row>
    <row r="38" spans="1:20" ht="18">
      <c r="A38" s="905"/>
      <c r="B38" s="880" t="s">
        <v>40</v>
      </c>
      <c r="C38" s="807"/>
      <c r="D38" s="807"/>
      <c r="E38" s="823" t="s">
        <v>61</v>
      </c>
      <c r="F38" s="807"/>
      <c r="G38" s="823" t="s">
        <v>69</v>
      </c>
      <c r="H38" s="823"/>
      <c r="I38" s="823"/>
      <c r="J38" s="886"/>
      <c r="K38" s="813"/>
      <c r="L38" s="817"/>
      <c r="M38" s="823" t="s">
        <v>70</v>
      </c>
      <c r="N38" s="890"/>
      <c r="O38" s="822"/>
      <c r="P38" s="823" t="s">
        <v>71</v>
      </c>
      <c r="Q38" s="808"/>
      <c r="R38" s="808"/>
      <c r="S38" s="898"/>
      <c r="T38" s="812"/>
    </row>
    <row r="39" spans="1:20" ht="11.25">
      <c r="A39" s="905"/>
      <c r="B39" s="874" t="s">
        <v>41</v>
      </c>
      <c r="C39" s="808">
        <v>302</v>
      </c>
      <c r="D39" s="808"/>
      <c r="E39" s="844">
        <f>Totalisierung!AA32-Totalisierung!Q32</f>
        <v>0</v>
      </c>
      <c r="F39" s="824" t="s">
        <v>1</v>
      </c>
      <c r="G39" s="844">
        <f>IF(P9="B",ROUND(E39*I39/(100+I39)/5,2)*5,ROUND(E39*I39/(100)/5,2)*5)</f>
        <v>0</v>
      </c>
      <c r="H39" s="817"/>
      <c r="I39" s="845">
        <f>Einstieg!E20</f>
        <v>7.7</v>
      </c>
      <c r="J39" s="846" t="s">
        <v>42</v>
      </c>
      <c r="K39" s="820">
        <v>301</v>
      </c>
      <c r="L39" s="817"/>
      <c r="M39" s="844">
        <f>'[1]Differenzeingabe'!CC33-'[1]Geschäftsjahr'!M40</f>
        <v>0</v>
      </c>
      <c r="N39" s="875"/>
      <c r="O39" s="824" t="s">
        <v>1</v>
      </c>
      <c r="P39" s="844">
        <f>IF(P9="B",ROUND(M39*R39/(100+R39)/5,2)*5,ROUND(M39*R39/(100)/5,2)*5)</f>
        <v>0</v>
      </c>
      <c r="Q39" s="825"/>
      <c r="R39" s="845">
        <v>8</v>
      </c>
      <c r="S39" s="846" t="s">
        <v>42</v>
      </c>
      <c r="T39" s="812"/>
    </row>
    <row r="40" spans="1:20" ht="3.75" customHeight="1">
      <c r="A40" s="905"/>
      <c r="B40" s="870"/>
      <c r="C40" s="804"/>
      <c r="D40" s="804"/>
      <c r="E40" s="804"/>
      <c r="F40" s="819"/>
      <c r="G40" s="804"/>
      <c r="H40" s="817"/>
      <c r="I40" s="804"/>
      <c r="J40" s="886"/>
      <c r="K40" s="813"/>
      <c r="L40" s="817"/>
      <c r="M40" s="808"/>
      <c r="N40" s="875"/>
      <c r="O40" s="819"/>
      <c r="P40" s="808"/>
      <c r="Q40" s="808"/>
      <c r="R40" s="826"/>
      <c r="S40" s="874"/>
      <c r="T40" s="812"/>
    </row>
    <row r="41" spans="1:20" ht="11.25">
      <c r="A41" s="905"/>
      <c r="B41" s="874" t="s">
        <v>43</v>
      </c>
      <c r="C41" s="808">
        <v>312</v>
      </c>
      <c r="D41" s="808"/>
      <c r="E41" s="844">
        <f>Totalisierung!AA34-Totalisierung!Q34</f>
        <v>0</v>
      </c>
      <c r="F41" s="824" t="s">
        <v>1</v>
      </c>
      <c r="G41" s="844">
        <f>IF(P9="B",ROUND(E41*I41/(100+I41)/5,2)*5,ROUND(E41*I41/(100)/5,2)*5)</f>
        <v>0</v>
      </c>
      <c r="H41" s="817"/>
      <c r="I41" s="845">
        <f>Einstieg!E21</f>
        <v>2.5</v>
      </c>
      <c r="J41" s="846" t="s">
        <v>42</v>
      </c>
      <c r="K41" s="820">
        <v>311</v>
      </c>
      <c r="L41" s="817"/>
      <c r="M41" s="844">
        <f>'[1]Differenzeingabe'!CC35-'[1]Geschäftsjahr'!M42</f>
        <v>0</v>
      </c>
      <c r="N41" s="875"/>
      <c r="O41" s="819" t="s">
        <v>1</v>
      </c>
      <c r="P41" s="844">
        <f>IF(P9="B",ROUND(M41*R41/(100+R41)/5,2)*5,ROUND(M41*R41/(100)/5,2)*5)</f>
        <v>0</v>
      </c>
      <c r="Q41" s="825"/>
      <c r="R41" s="847">
        <v>2.5</v>
      </c>
      <c r="S41" s="846" t="s">
        <v>42</v>
      </c>
      <c r="T41" s="812"/>
    </row>
    <row r="42" spans="1:20" ht="3.75" customHeight="1">
      <c r="A42" s="905"/>
      <c r="B42" s="874"/>
      <c r="C42" s="808"/>
      <c r="D42" s="808"/>
      <c r="E42" s="808"/>
      <c r="F42" s="824"/>
      <c r="G42" s="808"/>
      <c r="H42" s="817"/>
      <c r="I42" s="808"/>
      <c r="J42" s="886"/>
      <c r="K42" s="813"/>
      <c r="L42" s="817"/>
      <c r="M42" s="808"/>
      <c r="N42" s="875"/>
      <c r="O42" s="819"/>
      <c r="P42" s="808"/>
      <c r="Q42" s="808"/>
      <c r="R42" s="826"/>
      <c r="S42" s="874"/>
      <c r="T42" s="812"/>
    </row>
    <row r="43" spans="1:20" ht="11.25">
      <c r="A43" s="905"/>
      <c r="B43" s="874" t="s">
        <v>44</v>
      </c>
      <c r="C43" s="808">
        <v>342</v>
      </c>
      <c r="D43" s="808"/>
      <c r="E43" s="844">
        <f>Totalisierung!AA36-Totalisierung!Q36</f>
        <v>0</v>
      </c>
      <c r="F43" s="824" t="s">
        <v>1</v>
      </c>
      <c r="G43" s="844">
        <f>IF(P9="B",ROUND(E43*I43/(100+I43)/5,2)*5,ROUND(E43*I43/(100)/5,2)*5)</f>
        <v>0</v>
      </c>
      <c r="H43" s="817"/>
      <c r="I43" s="845">
        <f>Einstieg!E22</f>
        <v>3.7</v>
      </c>
      <c r="J43" s="846" t="s">
        <v>42</v>
      </c>
      <c r="K43" s="820">
        <v>341</v>
      </c>
      <c r="L43" s="817"/>
      <c r="M43" s="844">
        <f>'[1]Differenzeingabe'!CC37-'[1]Geschäftsjahr'!M44</f>
        <v>0</v>
      </c>
      <c r="N43" s="875"/>
      <c r="O43" s="819" t="s">
        <v>1</v>
      </c>
      <c r="P43" s="844">
        <f>IF(P9="B",ROUND(M43*R43/(100+R43)/5,2)*5,ROUND(M43*R43/(100)/5,2)*5)</f>
        <v>0</v>
      </c>
      <c r="Q43" s="825"/>
      <c r="R43" s="847">
        <v>3.8</v>
      </c>
      <c r="S43" s="846" t="s">
        <v>42</v>
      </c>
      <c r="T43" s="812"/>
    </row>
    <row r="44" spans="1:20" ht="3.75" customHeight="1">
      <c r="A44" s="907"/>
      <c r="B44" s="881"/>
      <c r="C44" s="863"/>
      <c r="D44" s="863"/>
      <c r="E44" s="863"/>
      <c r="F44" s="864"/>
      <c r="G44" s="863"/>
      <c r="H44" s="863"/>
      <c r="I44" s="863"/>
      <c r="J44" s="887"/>
      <c r="K44" s="884"/>
      <c r="L44" s="817"/>
      <c r="M44" s="815"/>
      <c r="N44" s="875"/>
      <c r="O44" s="819"/>
      <c r="P44" s="827"/>
      <c r="Q44" s="827"/>
      <c r="R44" s="827"/>
      <c r="S44" s="874"/>
      <c r="T44" s="812"/>
    </row>
    <row r="45" spans="1:20" ht="3.75" customHeight="1">
      <c r="A45" s="905"/>
      <c r="B45" s="870"/>
      <c r="C45" s="804"/>
      <c r="D45" s="804"/>
      <c r="E45" s="804"/>
      <c r="F45" s="824"/>
      <c r="G45" s="804"/>
      <c r="H45" s="804"/>
      <c r="I45" s="804"/>
      <c r="J45" s="886"/>
      <c r="K45" s="813"/>
      <c r="L45" s="817"/>
      <c r="M45" s="808"/>
      <c r="N45" s="875"/>
      <c r="O45" s="819"/>
      <c r="P45" s="808"/>
      <c r="Q45" s="808"/>
      <c r="R45" s="808"/>
      <c r="S45" s="874"/>
      <c r="T45" s="812"/>
    </row>
    <row r="46" spans="1:20" ht="11.25">
      <c r="A46" s="905"/>
      <c r="B46" s="882" t="s">
        <v>45</v>
      </c>
      <c r="C46" s="828">
        <v>382</v>
      </c>
      <c r="D46" s="828"/>
      <c r="E46" s="844">
        <f>Totalisierung!AA39-Totalisierung!Q39</f>
        <v>0</v>
      </c>
      <c r="F46" s="824" t="s">
        <v>1</v>
      </c>
      <c r="G46" s="844">
        <f>IF(P9="B",ROUND(E46*I39/(100+I39)/5,2)*5,ROUND(E46*I39/(100)/5,2)*5)</f>
        <v>0</v>
      </c>
      <c r="H46" s="828"/>
      <c r="I46" s="828"/>
      <c r="J46" s="886"/>
      <c r="K46" s="820">
        <v>381</v>
      </c>
      <c r="L46" s="817"/>
      <c r="M46" s="844">
        <f>'[1]Differenzeingabe'!CC40-'[1]Geschäftsjahr'!M47</f>
        <v>0</v>
      </c>
      <c r="N46" s="875"/>
      <c r="O46" s="819" t="s">
        <v>1</v>
      </c>
      <c r="P46" s="844">
        <f>IF(P9="B",ROUND(M46*R39/(100+R39)/5,2)*5,ROUND(M46*R39/(100)/5,2)*5)</f>
        <v>0</v>
      </c>
      <c r="Q46" s="825"/>
      <c r="R46" s="825"/>
      <c r="S46" s="874"/>
      <c r="T46" s="812"/>
    </row>
    <row r="47" spans="1:20" ht="3.75" customHeight="1">
      <c r="A47" s="908"/>
      <c r="B47" s="883"/>
      <c r="C47" s="865"/>
      <c r="D47" s="865"/>
      <c r="E47" s="865"/>
      <c r="F47" s="865"/>
      <c r="G47" s="865"/>
      <c r="H47" s="865"/>
      <c r="I47" s="865"/>
      <c r="J47" s="883"/>
      <c r="K47" s="866"/>
      <c r="L47" s="866"/>
      <c r="M47" s="866"/>
      <c r="N47" s="891"/>
      <c r="O47" s="856"/>
      <c r="P47" s="867"/>
      <c r="Q47" s="867"/>
      <c r="R47" s="867"/>
      <c r="S47" s="900"/>
      <c r="T47" s="812"/>
    </row>
    <row r="48" spans="1:20" ht="8.25" customHeight="1">
      <c r="A48" s="905"/>
      <c r="B48" s="804"/>
      <c r="C48" s="804"/>
      <c r="D48" s="804"/>
      <c r="E48" s="804"/>
      <c r="F48" s="804"/>
      <c r="G48" s="804"/>
      <c r="H48" s="804"/>
      <c r="I48" s="804"/>
      <c r="J48" s="886"/>
      <c r="K48" s="813"/>
      <c r="L48" s="817"/>
      <c r="M48" s="808"/>
      <c r="N48" s="875"/>
      <c r="O48" s="819"/>
      <c r="P48" s="808"/>
      <c r="Q48" s="808"/>
      <c r="R48" s="808"/>
      <c r="S48" s="874"/>
      <c r="T48" s="812"/>
    </row>
    <row r="49" spans="1:20" ht="11.25">
      <c r="A49" s="905"/>
      <c r="B49" s="807" t="s">
        <v>46</v>
      </c>
      <c r="C49" s="807"/>
      <c r="D49" s="807"/>
      <c r="E49" s="807"/>
      <c r="F49" s="807"/>
      <c r="G49" s="807"/>
      <c r="H49" s="807"/>
      <c r="I49" s="807"/>
      <c r="J49" s="886"/>
      <c r="K49" s="820"/>
      <c r="L49" s="817"/>
      <c r="M49" s="813"/>
      <c r="N49" s="875"/>
      <c r="O49" s="819" t="s">
        <v>2</v>
      </c>
      <c r="P49" s="844">
        <f>P46+P43+P41+P39+G46+G43+G41+G39</f>
        <v>0</v>
      </c>
      <c r="Q49" s="825"/>
      <c r="R49" s="970">
        <v>399</v>
      </c>
      <c r="S49" s="971"/>
      <c r="T49" s="812"/>
    </row>
    <row r="50" spans="1:20" ht="3.75" customHeight="1">
      <c r="A50" s="905"/>
      <c r="B50" s="807"/>
      <c r="C50" s="807"/>
      <c r="D50" s="807"/>
      <c r="E50" s="807"/>
      <c r="F50" s="807"/>
      <c r="G50" s="807"/>
      <c r="H50" s="807"/>
      <c r="I50" s="807"/>
      <c r="J50" s="886"/>
      <c r="K50" s="820"/>
      <c r="L50" s="817"/>
      <c r="M50" s="970" t="s">
        <v>47</v>
      </c>
      <c r="N50" s="875"/>
      <c r="O50" s="889"/>
      <c r="P50" s="866"/>
      <c r="Q50" s="866"/>
      <c r="R50" s="866"/>
      <c r="S50" s="901"/>
      <c r="T50" s="812"/>
    </row>
    <row r="51" spans="1:20" ht="11.25">
      <c r="A51" s="905"/>
      <c r="B51" s="807"/>
      <c r="C51" s="807"/>
      <c r="D51" s="807"/>
      <c r="E51" s="807"/>
      <c r="F51" s="807"/>
      <c r="G51" s="807"/>
      <c r="H51" s="807"/>
      <c r="I51" s="807"/>
      <c r="J51" s="886"/>
      <c r="K51" s="820"/>
      <c r="L51" s="817"/>
      <c r="M51" s="970"/>
      <c r="N51" s="875"/>
      <c r="O51" s="822"/>
      <c r="P51" s="808"/>
      <c r="Q51" s="808"/>
      <c r="R51" s="808"/>
      <c r="S51" s="874"/>
      <c r="T51" s="812"/>
    </row>
    <row r="52" spans="1:20" ht="3.75" customHeight="1">
      <c r="A52" s="905"/>
      <c r="B52" s="804"/>
      <c r="C52" s="804"/>
      <c r="D52" s="804"/>
      <c r="E52" s="804"/>
      <c r="F52" s="804"/>
      <c r="G52" s="804"/>
      <c r="H52" s="804"/>
      <c r="I52" s="804"/>
      <c r="J52" s="886"/>
      <c r="K52" s="813"/>
      <c r="L52" s="817"/>
      <c r="M52" s="808"/>
      <c r="N52" s="875"/>
      <c r="O52" s="822"/>
      <c r="P52" s="808"/>
      <c r="Q52" s="808"/>
      <c r="R52" s="808"/>
      <c r="S52" s="874"/>
      <c r="T52" s="812"/>
    </row>
    <row r="53" spans="1:20" ht="11.25">
      <c r="A53" s="905"/>
      <c r="B53" s="958" t="s">
        <v>48</v>
      </c>
      <c r="C53" s="958"/>
      <c r="D53" s="958"/>
      <c r="E53" s="958"/>
      <c r="F53" s="958"/>
      <c r="G53" s="958"/>
      <c r="H53" s="958"/>
      <c r="I53" s="958"/>
      <c r="J53" s="959"/>
      <c r="K53" s="820">
        <v>400</v>
      </c>
      <c r="L53" s="817"/>
      <c r="M53" s="844">
        <f>Totalisierung!AA46-Totalisierung!Q46</f>
        <v>0</v>
      </c>
      <c r="N53" s="875"/>
      <c r="O53" s="822"/>
      <c r="P53" s="808"/>
      <c r="Q53" s="808"/>
      <c r="R53" s="808"/>
      <c r="S53" s="874"/>
      <c r="T53" s="812"/>
    </row>
    <row r="54" spans="1:20" ht="3.75" customHeight="1">
      <c r="A54" s="905"/>
      <c r="B54" s="804"/>
      <c r="C54" s="804"/>
      <c r="D54" s="804"/>
      <c r="E54" s="804"/>
      <c r="F54" s="804"/>
      <c r="G54" s="804"/>
      <c r="H54" s="804"/>
      <c r="I54" s="804"/>
      <c r="J54" s="886"/>
      <c r="K54" s="813"/>
      <c r="L54" s="819"/>
      <c r="M54" s="808"/>
      <c r="N54" s="875"/>
      <c r="O54" s="822"/>
      <c r="P54" s="808"/>
      <c r="Q54" s="808"/>
      <c r="R54" s="808"/>
      <c r="S54" s="874"/>
      <c r="T54" s="812"/>
    </row>
    <row r="55" spans="1:20" ht="11.25">
      <c r="A55" s="905"/>
      <c r="B55" s="972" t="s">
        <v>49</v>
      </c>
      <c r="C55" s="972"/>
      <c r="D55" s="972"/>
      <c r="E55" s="972"/>
      <c r="F55" s="972"/>
      <c r="G55" s="972"/>
      <c r="H55" s="972"/>
      <c r="I55" s="972"/>
      <c r="J55" s="973"/>
      <c r="K55" s="820">
        <v>405</v>
      </c>
      <c r="L55" s="819" t="s">
        <v>1</v>
      </c>
      <c r="M55" s="844">
        <f>Totalisierung!AA48-Totalisierung!Q48</f>
        <v>0</v>
      </c>
      <c r="N55" s="875"/>
      <c r="O55" s="822"/>
      <c r="P55" s="808"/>
      <c r="Q55" s="808"/>
      <c r="R55" s="808"/>
      <c r="S55" s="874"/>
      <c r="T55" s="812"/>
    </row>
    <row r="56" spans="1:20" ht="3.75" customHeight="1">
      <c r="A56" s="905"/>
      <c r="B56" s="804"/>
      <c r="C56" s="804"/>
      <c r="D56" s="804"/>
      <c r="E56" s="804"/>
      <c r="F56" s="804"/>
      <c r="G56" s="804"/>
      <c r="H56" s="804"/>
      <c r="I56" s="804"/>
      <c r="J56" s="886"/>
      <c r="K56" s="813"/>
      <c r="L56" s="819"/>
      <c r="M56" s="808"/>
      <c r="N56" s="875"/>
      <c r="O56" s="822"/>
      <c r="P56" s="808"/>
      <c r="Q56" s="808"/>
      <c r="R56" s="808"/>
      <c r="S56" s="874"/>
      <c r="T56" s="812"/>
    </row>
    <row r="57" spans="1:20" ht="11.25">
      <c r="A57" s="905"/>
      <c r="B57" s="972" t="s">
        <v>50</v>
      </c>
      <c r="C57" s="972"/>
      <c r="D57" s="972"/>
      <c r="E57" s="972"/>
      <c r="F57" s="972"/>
      <c r="G57" s="972"/>
      <c r="H57" s="972"/>
      <c r="I57" s="972"/>
      <c r="J57" s="973"/>
      <c r="K57" s="813">
        <v>410</v>
      </c>
      <c r="L57" s="819" t="s">
        <v>1</v>
      </c>
      <c r="M57" s="844">
        <f>Totalisierung!AA50-Totalisierung!Q50</f>
        <v>0</v>
      </c>
      <c r="N57" s="875"/>
      <c r="O57" s="822"/>
      <c r="P57" s="829"/>
      <c r="Q57" s="829"/>
      <c r="R57" s="829"/>
      <c r="S57" s="874"/>
      <c r="T57" s="812"/>
    </row>
    <row r="58" spans="1:20" ht="3.75" customHeight="1">
      <c r="A58" s="905"/>
      <c r="B58" s="804"/>
      <c r="C58" s="804"/>
      <c r="D58" s="804"/>
      <c r="E58" s="804"/>
      <c r="F58" s="804"/>
      <c r="G58" s="804"/>
      <c r="H58" s="804"/>
      <c r="I58" s="804"/>
      <c r="J58" s="886"/>
      <c r="K58" s="813"/>
      <c r="L58" s="819"/>
      <c r="M58" s="808"/>
      <c r="N58" s="875"/>
      <c r="O58" s="822"/>
      <c r="P58" s="808"/>
      <c r="Q58" s="808"/>
      <c r="R58" s="808"/>
      <c r="S58" s="874"/>
      <c r="T58" s="812"/>
    </row>
    <row r="59" spans="1:20" ht="11.25">
      <c r="A59" s="905"/>
      <c r="B59" s="972" t="s">
        <v>51</v>
      </c>
      <c r="C59" s="972"/>
      <c r="D59" s="972"/>
      <c r="E59" s="972"/>
      <c r="F59" s="972"/>
      <c r="G59" s="972"/>
      <c r="H59" s="972"/>
      <c r="I59" s="972"/>
      <c r="J59" s="973"/>
      <c r="K59" s="813">
        <v>415</v>
      </c>
      <c r="L59" s="819" t="s">
        <v>3</v>
      </c>
      <c r="M59" s="844">
        <f>Totalisierung!AA52-Totalisierung!Q52</f>
        <v>0</v>
      </c>
      <c r="N59" s="875"/>
      <c r="O59" s="822"/>
      <c r="P59" s="817" t="s">
        <v>52</v>
      </c>
      <c r="Q59" s="808"/>
      <c r="R59" s="808"/>
      <c r="S59" s="874"/>
      <c r="T59" s="812"/>
    </row>
    <row r="60" spans="1:20" ht="3.75" customHeight="1">
      <c r="A60" s="905"/>
      <c r="B60" s="804"/>
      <c r="C60" s="804"/>
      <c r="D60" s="804"/>
      <c r="E60" s="804"/>
      <c r="F60" s="804"/>
      <c r="G60" s="804"/>
      <c r="H60" s="804"/>
      <c r="I60" s="804"/>
      <c r="J60" s="886"/>
      <c r="K60" s="813"/>
      <c r="L60" s="819"/>
      <c r="M60" s="808"/>
      <c r="N60" s="875"/>
      <c r="O60" s="822"/>
      <c r="P60" s="804"/>
      <c r="Q60" s="808"/>
      <c r="R60" s="808"/>
      <c r="S60" s="874"/>
      <c r="T60" s="812"/>
    </row>
    <row r="61" spans="1:20" ht="11.25">
      <c r="A61" s="905"/>
      <c r="B61" s="958" t="s">
        <v>74</v>
      </c>
      <c r="C61" s="958"/>
      <c r="D61" s="958"/>
      <c r="E61" s="958"/>
      <c r="F61" s="958"/>
      <c r="G61" s="958"/>
      <c r="H61" s="958"/>
      <c r="I61" s="958"/>
      <c r="J61" s="959"/>
      <c r="K61" s="820">
        <v>420</v>
      </c>
      <c r="L61" s="819" t="s">
        <v>3</v>
      </c>
      <c r="M61" s="844">
        <f>Totalisierung!AA54-Totalisierung!Q54</f>
        <v>0</v>
      </c>
      <c r="N61" s="877" t="s">
        <v>2</v>
      </c>
      <c r="O61" s="819" t="s">
        <v>3</v>
      </c>
      <c r="P61" s="844">
        <f>M53+M57+M55-M59-M61</f>
        <v>0</v>
      </c>
      <c r="Q61" s="825"/>
      <c r="R61" s="960">
        <v>479</v>
      </c>
      <c r="S61" s="961"/>
      <c r="T61" s="812"/>
    </row>
    <row r="62" spans="1:20" ht="3.75" customHeight="1">
      <c r="A62" s="905"/>
      <c r="B62" s="830"/>
      <c r="C62" s="830"/>
      <c r="D62" s="830"/>
      <c r="E62" s="830"/>
      <c r="F62" s="830"/>
      <c r="G62" s="830"/>
      <c r="H62" s="830"/>
      <c r="I62" s="830"/>
      <c r="J62" s="870"/>
      <c r="K62" s="885"/>
      <c r="L62" s="856"/>
      <c r="M62" s="867"/>
      <c r="N62" s="891"/>
      <c r="O62" s="854"/>
      <c r="P62" s="867"/>
      <c r="Q62" s="867"/>
      <c r="R62" s="867"/>
      <c r="S62" s="902"/>
      <c r="T62" s="812"/>
    </row>
    <row r="63" spans="1:20" ht="3.75" customHeight="1">
      <c r="A63" s="905"/>
      <c r="B63" s="804"/>
      <c r="C63" s="804"/>
      <c r="D63" s="804"/>
      <c r="E63" s="804"/>
      <c r="F63" s="804"/>
      <c r="G63" s="804"/>
      <c r="H63" s="804"/>
      <c r="I63" s="804"/>
      <c r="J63" s="804"/>
      <c r="K63" s="813"/>
      <c r="L63" s="817"/>
      <c r="M63" s="808"/>
      <c r="N63" s="875"/>
      <c r="O63" s="817"/>
      <c r="P63" s="808"/>
      <c r="Q63" s="808"/>
      <c r="R63" s="808"/>
      <c r="S63" s="874"/>
      <c r="T63" s="812"/>
    </row>
    <row r="64" spans="1:20" ht="11.25">
      <c r="A64" s="905"/>
      <c r="B64" s="807" t="s">
        <v>5</v>
      </c>
      <c r="C64" s="807"/>
      <c r="D64" s="807"/>
      <c r="E64" s="807"/>
      <c r="F64" s="807"/>
      <c r="G64" s="807"/>
      <c r="H64" s="807"/>
      <c r="I64" s="807"/>
      <c r="J64" s="804"/>
      <c r="K64" s="820">
        <v>500</v>
      </c>
      <c r="L64" s="817"/>
      <c r="M64" s="808"/>
      <c r="N64" s="875"/>
      <c r="O64" s="819" t="s">
        <v>2</v>
      </c>
      <c r="P64" s="844">
        <f>IF((P49-P61)&gt;0,P49-P61,0)</f>
        <v>0</v>
      </c>
      <c r="Q64" s="831"/>
      <c r="R64" s="831"/>
      <c r="S64" s="874"/>
      <c r="T64" s="812"/>
    </row>
    <row r="65" spans="1:20" ht="3.75" customHeight="1">
      <c r="A65" s="905"/>
      <c r="B65" s="804"/>
      <c r="C65" s="804"/>
      <c r="D65" s="804"/>
      <c r="E65" s="804"/>
      <c r="F65" s="804"/>
      <c r="G65" s="804"/>
      <c r="H65" s="804"/>
      <c r="I65" s="804"/>
      <c r="J65" s="804"/>
      <c r="K65" s="868"/>
      <c r="L65" s="854"/>
      <c r="M65" s="842"/>
      <c r="N65" s="892"/>
      <c r="O65" s="857"/>
      <c r="P65" s="842"/>
      <c r="Q65" s="842"/>
      <c r="R65" s="842"/>
      <c r="S65" s="893"/>
      <c r="T65" s="812"/>
    </row>
    <row r="66" spans="1:20" ht="3.75" customHeight="1">
      <c r="A66" s="905"/>
      <c r="B66" s="804"/>
      <c r="C66" s="804"/>
      <c r="D66" s="804"/>
      <c r="E66" s="804"/>
      <c r="F66" s="804"/>
      <c r="G66" s="804"/>
      <c r="H66" s="804"/>
      <c r="I66" s="804"/>
      <c r="J66" s="870"/>
      <c r="K66" s="813"/>
      <c r="L66" s="817"/>
      <c r="M66" s="808"/>
      <c r="N66" s="874"/>
      <c r="O66" s="832"/>
      <c r="P66" s="808"/>
      <c r="Q66" s="808"/>
      <c r="R66" s="808"/>
      <c r="S66" s="808"/>
      <c r="T66" s="812"/>
    </row>
    <row r="67" spans="1:20" ht="11.25">
      <c r="A67" s="905"/>
      <c r="B67" s="962" t="s">
        <v>54</v>
      </c>
      <c r="C67" s="962"/>
      <c r="D67" s="962"/>
      <c r="E67" s="962"/>
      <c r="F67" s="962"/>
      <c r="G67" s="962"/>
      <c r="H67" s="962"/>
      <c r="I67" s="962"/>
      <c r="J67" s="963"/>
      <c r="K67" s="820">
        <v>510</v>
      </c>
      <c r="L67" s="819" t="s">
        <v>2</v>
      </c>
      <c r="M67" s="843">
        <f>IF((P49-P61)&lt;0,P49-P61,0)</f>
        <v>0</v>
      </c>
      <c r="N67" s="874"/>
      <c r="O67" s="832"/>
      <c r="P67" s="808"/>
      <c r="Q67" s="808"/>
      <c r="R67" s="808"/>
      <c r="S67" s="808"/>
      <c r="T67" s="812"/>
    </row>
    <row r="68" spans="1:20" ht="3.75" customHeight="1">
      <c r="A68" s="906"/>
      <c r="B68" s="841"/>
      <c r="C68" s="841"/>
      <c r="D68" s="841"/>
      <c r="E68" s="841"/>
      <c r="F68" s="841"/>
      <c r="G68" s="841"/>
      <c r="H68" s="841"/>
      <c r="I68" s="841"/>
      <c r="J68" s="888"/>
      <c r="K68" s="857"/>
      <c r="L68" s="842"/>
      <c r="M68" s="842"/>
      <c r="N68" s="893"/>
      <c r="O68" s="832"/>
      <c r="P68" s="808"/>
      <c r="Q68" s="808"/>
      <c r="R68" s="808"/>
      <c r="S68" s="808"/>
      <c r="T68" s="812"/>
    </row>
    <row r="69" spans="1:20" ht="6" customHeight="1">
      <c r="A69" s="803"/>
      <c r="B69" s="804"/>
      <c r="C69" s="804"/>
      <c r="D69" s="804"/>
      <c r="E69" s="804"/>
      <c r="F69" s="804"/>
      <c r="G69" s="804"/>
      <c r="H69" s="804"/>
      <c r="I69" s="804"/>
      <c r="J69" s="804"/>
      <c r="K69" s="813"/>
      <c r="L69" s="808"/>
      <c r="M69" s="808"/>
      <c r="N69" s="808"/>
      <c r="O69" s="832"/>
      <c r="P69" s="833"/>
      <c r="Q69" s="808"/>
      <c r="R69" s="808"/>
      <c r="S69" s="808"/>
      <c r="T69" s="812"/>
    </row>
    <row r="70" spans="1:20" ht="22.5" customHeight="1">
      <c r="A70" s="840" t="s">
        <v>55</v>
      </c>
      <c r="B70" s="968" t="s">
        <v>75</v>
      </c>
      <c r="C70" s="968"/>
      <c r="D70" s="968"/>
      <c r="E70" s="968"/>
      <c r="F70" s="968"/>
      <c r="G70" s="968"/>
      <c r="H70" s="968"/>
      <c r="I70" s="968"/>
      <c r="J70" s="812"/>
      <c r="K70" s="820"/>
      <c r="L70" s="808"/>
      <c r="M70" s="808"/>
      <c r="N70" s="808"/>
      <c r="O70" s="808"/>
      <c r="P70" s="808"/>
      <c r="Q70" s="808"/>
      <c r="R70" s="808"/>
      <c r="S70" s="808"/>
      <c r="T70" s="812"/>
    </row>
    <row r="71" spans="1:20" ht="3.75" customHeight="1">
      <c r="A71" s="803"/>
      <c r="B71" s="804"/>
      <c r="C71" s="804"/>
      <c r="D71" s="804"/>
      <c r="E71" s="804"/>
      <c r="F71" s="804"/>
      <c r="G71" s="804"/>
      <c r="H71" s="804"/>
      <c r="I71" s="804"/>
      <c r="J71" s="812"/>
      <c r="K71" s="820"/>
      <c r="L71" s="808"/>
      <c r="M71" s="808"/>
      <c r="N71" s="808"/>
      <c r="O71" s="808"/>
      <c r="P71" s="808"/>
      <c r="Q71" s="808"/>
      <c r="R71" s="808"/>
      <c r="S71" s="808"/>
      <c r="T71" s="812"/>
    </row>
    <row r="72" spans="1:20" ht="9.75" customHeight="1">
      <c r="A72" s="803"/>
      <c r="B72" s="969" t="s">
        <v>76</v>
      </c>
      <c r="C72" s="969"/>
      <c r="D72" s="969"/>
      <c r="E72" s="969"/>
      <c r="F72" s="969"/>
      <c r="G72" s="969"/>
      <c r="H72" s="969"/>
      <c r="I72" s="969"/>
      <c r="J72" s="812"/>
      <c r="K72" s="820">
        <v>900</v>
      </c>
      <c r="L72" s="808"/>
      <c r="M72" s="844">
        <f>Totalisierung!AA66-Totalisierung!Q66</f>
        <v>0</v>
      </c>
      <c r="N72" s="808"/>
      <c r="O72" s="808"/>
      <c r="P72" s="808"/>
      <c r="Q72" s="808"/>
      <c r="R72" s="808"/>
      <c r="S72" s="808"/>
      <c r="T72" s="812"/>
    </row>
    <row r="73" spans="1:20" ht="9.75" customHeight="1">
      <c r="A73" s="803"/>
      <c r="B73" s="969"/>
      <c r="C73" s="969"/>
      <c r="D73" s="969"/>
      <c r="E73" s="969"/>
      <c r="F73" s="969"/>
      <c r="G73" s="969"/>
      <c r="H73" s="969"/>
      <c r="I73" s="969"/>
      <c r="J73" s="812"/>
      <c r="K73" s="820"/>
      <c r="L73" s="808"/>
      <c r="M73" s="808"/>
      <c r="N73" s="808"/>
      <c r="O73" s="808"/>
      <c r="P73" s="808"/>
      <c r="Q73" s="808"/>
      <c r="R73" s="808"/>
      <c r="S73" s="808"/>
      <c r="T73" s="812"/>
    </row>
    <row r="74" spans="1:20" ht="11.25">
      <c r="A74" s="803"/>
      <c r="B74" s="808" t="s">
        <v>58</v>
      </c>
      <c r="C74" s="808"/>
      <c r="D74" s="808"/>
      <c r="E74" s="808"/>
      <c r="F74" s="808"/>
      <c r="G74" s="808"/>
      <c r="H74" s="808"/>
      <c r="I74" s="808"/>
      <c r="J74" s="812"/>
      <c r="K74" s="820">
        <v>910</v>
      </c>
      <c r="L74" s="808"/>
      <c r="M74" s="844">
        <f>Totalisierung!AA68-Totalisierung!Q68</f>
        <v>0</v>
      </c>
      <c r="N74" s="808"/>
      <c r="O74" s="808"/>
      <c r="P74" s="808"/>
      <c r="Q74" s="808"/>
      <c r="R74" s="808"/>
      <c r="S74" s="808"/>
      <c r="T74" s="812"/>
    </row>
    <row r="75" spans="1:20" ht="3.75" customHeight="1">
      <c r="A75" s="803"/>
      <c r="B75" s="804"/>
      <c r="C75" s="804"/>
      <c r="D75" s="804"/>
      <c r="E75" s="804"/>
      <c r="F75" s="804"/>
      <c r="G75" s="804"/>
      <c r="H75" s="804"/>
      <c r="I75" s="804"/>
      <c r="J75" s="812"/>
      <c r="K75" s="808"/>
      <c r="L75" s="808"/>
      <c r="M75" s="808"/>
      <c r="N75" s="808"/>
      <c r="O75" s="808"/>
      <c r="P75" s="808"/>
      <c r="Q75" s="808"/>
      <c r="R75" s="808"/>
      <c r="S75" s="808"/>
      <c r="T75" s="812"/>
    </row>
    <row r="76" spans="1:20" ht="26.25" customHeight="1">
      <c r="A76" s="803"/>
      <c r="B76" s="804"/>
      <c r="C76" s="804"/>
      <c r="D76" s="804"/>
      <c r="E76" s="804"/>
      <c r="F76" s="804"/>
      <c r="G76" s="804"/>
      <c r="H76" s="804"/>
      <c r="I76" s="804"/>
      <c r="J76" s="804"/>
      <c r="K76" s="809"/>
      <c r="L76" s="804"/>
      <c r="M76" s="804"/>
      <c r="N76" s="804"/>
      <c r="O76" s="804"/>
      <c r="P76" s="804"/>
      <c r="Q76" s="804"/>
      <c r="R76" s="804"/>
      <c r="S76" s="804"/>
      <c r="T76" s="804"/>
    </row>
    <row r="77" spans="1:20" ht="11.25">
      <c r="A77" s="803"/>
      <c r="B77" s="807" t="s">
        <v>59</v>
      </c>
      <c r="C77" s="807"/>
      <c r="D77" s="807"/>
      <c r="E77" s="807"/>
      <c r="F77" s="807"/>
      <c r="G77" s="807"/>
      <c r="H77" s="807"/>
      <c r="I77" s="807"/>
      <c r="J77" s="804"/>
      <c r="K77" s="809"/>
      <c r="L77" s="804"/>
      <c r="M77" s="804"/>
      <c r="N77" s="804"/>
      <c r="O77" s="804"/>
      <c r="P77" s="804"/>
      <c r="Q77" s="804"/>
      <c r="R77" s="804"/>
      <c r="S77" s="804"/>
      <c r="T77" s="804"/>
    </row>
    <row r="78" spans="1:20" ht="19.5" customHeight="1">
      <c r="A78" s="803"/>
      <c r="B78" s="964" t="s">
        <v>77</v>
      </c>
      <c r="C78" s="964"/>
      <c r="D78" s="964"/>
      <c r="E78" s="964"/>
      <c r="F78" s="964"/>
      <c r="G78" s="964"/>
      <c r="H78" s="964"/>
      <c r="I78" s="964"/>
      <c r="J78" s="964"/>
      <c r="K78" s="965"/>
      <c r="L78" s="804"/>
      <c r="M78" s="911" t="s">
        <v>78</v>
      </c>
      <c r="N78" s="804"/>
      <c r="O78" s="804"/>
      <c r="P78" s="804"/>
      <c r="Q78" s="804"/>
      <c r="R78" s="804"/>
      <c r="S78" s="804"/>
      <c r="T78" s="804"/>
    </row>
    <row r="79" spans="1:20" ht="11.25">
      <c r="A79" s="803"/>
      <c r="B79" s="804"/>
      <c r="C79" s="804"/>
      <c r="D79" s="804"/>
      <c r="E79" s="804"/>
      <c r="F79" s="804"/>
      <c r="G79" s="804"/>
      <c r="H79" s="804"/>
      <c r="I79" s="804"/>
      <c r="J79" s="804"/>
      <c r="K79" s="809"/>
      <c r="L79" s="804"/>
      <c r="M79" s="804"/>
      <c r="N79" s="804"/>
      <c r="O79" s="804"/>
      <c r="P79" s="804"/>
      <c r="Q79" s="804"/>
      <c r="R79" s="804"/>
      <c r="S79" s="804"/>
      <c r="T79" s="804"/>
    </row>
    <row r="80" spans="1:20" ht="11.25">
      <c r="A80" s="803"/>
      <c r="B80" s="910">
        <f>Einstieg!E11</f>
        <v>43566</v>
      </c>
      <c r="C80" s="804"/>
      <c r="D80" s="804"/>
      <c r="E80" s="804" t="str">
        <f>Einstieg!E3</f>
        <v>Hans Muster AG</v>
      </c>
      <c r="F80" s="804"/>
      <c r="G80" s="804"/>
      <c r="H80" s="966" t="str">
        <f>Einstieg!E10</f>
        <v>099 999 99 99</v>
      </c>
      <c r="I80" s="966"/>
      <c r="J80" s="966"/>
      <c r="K80" s="966"/>
      <c r="L80" s="804"/>
      <c r="M80" s="804"/>
      <c r="N80" s="804"/>
      <c r="O80" s="804"/>
      <c r="P80" s="804"/>
      <c r="Q80" s="804"/>
      <c r="R80" s="804"/>
      <c r="S80" s="804"/>
      <c r="T80" s="804"/>
    </row>
    <row r="81" spans="1:20" ht="11.25">
      <c r="A81" s="803"/>
      <c r="B81" s="834"/>
      <c r="C81" s="834"/>
      <c r="D81" s="834"/>
      <c r="E81" s="967" t="str">
        <f>Einstieg!E9</f>
        <v>Hans Muster</v>
      </c>
      <c r="F81" s="967"/>
      <c r="G81" s="967"/>
      <c r="H81" s="967"/>
      <c r="I81" s="967"/>
      <c r="J81" s="967"/>
      <c r="K81" s="967"/>
      <c r="L81" s="804"/>
      <c r="M81" s="804"/>
      <c r="N81" s="804"/>
      <c r="O81" s="804"/>
      <c r="P81" s="804"/>
      <c r="Q81" s="804"/>
      <c r="R81" s="804"/>
      <c r="S81" s="804"/>
      <c r="T81" s="804"/>
    </row>
    <row r="82" spans="1:20" ht="11.25">
      <c r="A82" s="803"/>
      <c r="B82" s="835"/>
      <c r="C82" s="835"/>
      <c r="D82" s="835"/>
      <c r="E82" s="835"/>
      <c r="F82" s="835"/>
      <c r="G82" s="835"/>
      <c r="H82" s="835"/>
      <c r="I82" s="835"/>
      <c r="J82" s="835"/>
      <c r="K82" s="836"/>
      <c r="L82" s="804"/>
      <c r="M82" s="835"/>
      <c r="N82" s="835"/>
      <c r="O82" s="835"/>
      <c r="P82" s="835"/>
      <c r="Q82" s="835"/>
      <c r="R82" s="835"/>
      <c r="S82" s="835"/>
      <c r="T82" s="804"/>
    </row>
    <row r="83" spans="1:20" ht="11.25">
      <c r="A83" s="803"/>
      <c r="B83" s="804"/>
      <c r="C83" s="804"/>
      <c r="D83" s="804"/>
      <c r="E83" s="804"/>
      <c r="F83" s="804"/>
      <c r="G83" s="804"/>
      <c r="H83" s="804"/>
      <c r="I83" s="804"/>
      <c r="J83" s="804"/>
      <c r="K83" s="809"/>
      <c r="L83" s="804"/>
      <c r="M83" s="804"/>
      <c r="N83" s="804"/>
      <c r="O83" s="804"/>
      <c r="P83" s="804"/>
      <c r="Q83" s="804"/>
      <c r="R83" s="804"/>
      <c r="S83" s="804"/>
      <c r="T83" s="804"/>
    </row>
    <row r="84" spans="1:20" ht="11.25">
      <c r="A84" s="803"/>
      <c r="B84" s="804"/>
      <c r="C84" s="804"/>
      <c r="D84" s="804"/>
      <c r="E84" s="804"/>
      <c r="F84" s="804"/>
      <c r="G84" s="804"/>
      <c r="H84" s="804"/>
      <c r="I84" s="804"/>
      <c r="J84" s="804"/>
      <c r="K84" s="809"/>
      <c r="L84" s="804"/>
      <c r="M84" s="804"/>
      <c r="N84" s="804"/>
      <c r="O84" s="804"/>
      <c r="P84" s="804"/>
      <c r="Q84" s="804"/>
      <c r="R84" s="804"/>
      <c r="S84" s="804"/>
      <c r="T84" s="804"/>
    </row>
    <row r="85" spans="1:20" ht="11.25">
      <c r="A85" s="803"/>
      <c r="B85" s="804"/>
      <c r="C85" s="804"/>
      <c r="D85" s="804"/>
      <c r="E85" s="804"/>
      <c r="F85" s="804"/>
      <c r="G85" s="804"/>
      <c r="H85" s="804"/>
      <c r="I85" s="804"/>
      <c r="J85" s="804"/>
      <c r="K85" s="809"/>
      <c r="L85" s="804"/>
      <c r="M85" s="804"/>
      <c r="N85" s="804"/>
      <c r="O85" s="804"/>
      <c r="P85" s="804"/>
      <c r="Q85" s="804"/>
      <c r="R85" s="804"/>
      <c r="S85" s="804"/>
      <c r="T85" s="804"/>
    </row>
    <row r="86" spans="1:20" ht="11.25">
      <c r="A86" s="803"/>
      <c r="B86" s="804"/>
      <c r="C86" s="804"/>
      <c r="D86" s="804"/>
      <c r="E86" s="804"/>
      <c r="F86" s="804"/>
      <c r="G86" s="804"/>
      <c r="H86" s="804"/>
      <c r="I86" s="804"/>
      <c r="J86" s="804"/>
      <c r="K86" s="809"/>
      <c r="L86" s="804"/>
      <c r="M86" s="804"/>
      <c r="N86" s="804"/>
      <c r="O86" s="804"/>
      <c r="P86" s="804"/>
      <c r="Q86" s="804"/>
      <c r="R86" s="804"/>
      <c r="S86" s="804"/>
      <c r="T86" s="804"/>
    </row>
    <row r="87" spans="1:20" ht="11.25">
      <c r="A87" s="803"/>
      <c r="B87" s="804"/>
      <c r="C87" s="804"/>
      <c r="D87" s="804"/>
      <c r="E87" s="804"/>
      <c r="F87" s="804"/>
      <c r="G87" s="804"/>
      <c r="H87" s="804"/>
      <c r="I87" s="804"/>
      <c r="J87" s="804"/>
      <c r="K87" s="809"/>
      <c r="L87" s="804"/>
      <c r="M87" s="804"/>
      <c r="N87" s="804"/>
      <c r="O87" s="804"/>
      <c r="P87" s="804"/>
      <c r="Q87" s="804"/>
      <c r="R87" s="804"/>
      <c r="S87" s="804"/>
      <c r="T87" s="804"/>
    </row>
    <row r="88" spans="1:20" ht="11.25">
      <c r="A88" s="803"/>
      <c r="B88" s="804"/>
      <c r="C88" s="804"/>
      <c r="D88" s="804"/>
      <c r="E88" s="804"/>
      <c r="F88" s="804"/>
      <c r="G88" s="804"/>
      <c r="H88" s="804"/>
      <c r="I88" s="804"/>
      <c r="J88" s="804"/>
      <c r="K88" s="809"/>
      <c r="L88" s="804"/>
      <c r="M88" s="804"/>
      <c r="N88" s="804"/>
      <c r="O88" s="804"/>
      <c r="P88" s="804"/>
      <c r="Q88" s="804"/>
      <c r="R88" s="804"/>
      <c r="S88" s="804"/>
      <c r="T88" s="804"/>
    </row>
    <row r="89" spans="1:20" ht="11.25">
      <c r="A89" s="803"/>
      <c r="B89" s="804"/>
      <c r="C89" s="804"/>
      <c r="D89" s="804"/>
      <c r="E89" s="804"/>
      <c r="F89" s="804"/>
      <c r="G89" s="804"/>
      <c r="H89" s="804"/>
      <c r="I89" s="804"/>
      <c r="J89" s="804"/>
      <c r="K89" s="809"/>
      <c r="L89" s="804"/>
      <c r="M89" s="804"/>
      <c r="N89" s="804"/>
      <c r="O89" s="804"/>
      <c r="P89" s="804"/>
      <c r="Q89" s="804"/>
      <c r="R89" s="804"/>
      <c r="S89" s="804"/>
      <c r="T89" s="804"/>
    </row>
  </sheetData>
  <sheetProtection password="E294" sheet="1"/>
  <mergeCells count="33">
    <mergeCell ref="B1:P1"/>
    <mergeCell ref="B2:P2"/>
    <mergeCell ref="J3:M3"/>
    <mergeCell ref="J4:M4"/>
    <mergeCell ref="I7:K7"/>
    <mergeCell ref="P4:T7"/>
    <mergeCell ref="I8:K8"/>
    <mergeCell ref="L8:M8"/>
    <mergeCell ref="B12:J12"/>
    <mergeCell ref="B13:J14"/>
    <mergeCell ref="B16:J17"/>
    <mergeCell ref="B19:J19"/>
    <mergeCell ref="B20:J21"/>
    <mergeCell ref="B23:J23"/>
    <mergeCell ref="B25:J25"/>
    <mergeCell ref="B27:J27"/>
    <mergeCell ref="B29:J29"/>
    <mergeCell ref="R31:S31"/>
    <mergeCell ref="R49:S49"/>
    <mergeCell ref="M50:M51"/>
    <mergeCell ref="B53:J53"/>
    <mergeCell ref="B55:J55"/>
    <mergeCell ref="B57:J57"/>
    <mergeCell ref="B59:J59"/>
    <mergeCell ref="B61:J61"/>
    <mergeCell ref="R61:S61"/>
    <mergeCell ref="B67:J67"/>
    <mergeCell ref="B78:K78"/>
    <mergeCell ref="H80:K80"/>
    <mergeCell ref="E81:G81"/>
    <mergeCell ref="H81:K81"/>
    <mergeCell ref="B70:I70"/>
    <mergeCell ref="B72:I73"/>
  </mergeCells>
  <dataValidations count="1">
    <dataValidation type="list" allowBlank="1" showInputMessage="1" showErrorMessage="1" sqref="P9">
      <formula1>"B, N"</formula1>
    </dataValidation>
  </dataValidations>
  <printOptions/>
  <pageMargins left="0.31496062992125984" right="0.31496062992125984"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adminasoft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dc:creator>
  <cp:keywords/>
  <dc:description/>
  <cp:lastModifiedBy>Swissadmin</cp:lastModifiedBy>
  <cp:lastPrinted>2018-12-11T20:03:10Z</cp:lastPrinted>
  <dcterms:created xsi:type="dcterms:W3CDTF">2008-12-06T06:25:33Z</dcterms:created>
  <dcterms:modified xsi:type="dcterms:W3CDTF">2019-01-03T14:30:30Z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