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Thomas\Desktop\thementexte für newsletter\"/>
    </mc:Choice>
  </mc:AlternateContent>
  <xr:revisionPtr revIDLastSave="0" documentId="13_ncr:1_{4A8A22A3-6EC2-4043-B3C6-5ED8CE139C1D}" xr6:coauthVersionLast="40" xr6:coauthVersionMax="40" xr10:uidLastSave="{00000000-0000-0000-0000-000000000000}"/>
  <bookViews>
    <workbookView xWindow="-120" yWindow="-120" windowWidth="29040" windowHeight="15840" xr2:uid="{C704172F-BDBD-4516-A869-94E3C411A545}"/>
  </bookViews>
  <sheets>
    <sheet name="Zinsberechnung Fonds"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7" i="1" l="1"/>
  <c r="D14" i="1" l="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13" i="1"/>
  <c r="D8" i="1" l="1"/>
  <c r="F13" i="1"/>
  <c r="G13" i="1" s="1"/>
  <c r="H13" i="1" l="1"/>
  <c r="F14" i="1" s="1"/>
  <c r="G14" i="1" l="1"/>
  <c r="H14" i="1" s="1"/>
  <c r="F15" i="1" s="1"/>
  <c r="G15" i="1" l="1"/>
  <c r="H15" i="1"/>
  <c r="F16" i="1" s="1"/>
  <c r="G16" i="1" l="1"/>
  <c r="H16" i="1" s="1"/>
  <c r="F17" i="1" s="1"/>
  <c r="G17" i="1" l="1"/>
  <c r="H17" i="1" s="1"/>
  <c r="F18" i="1" s="1"/>
  <c r="G18" i="1" l="1"/>
  <c r="H18" i="1" s="1"/>
  <c r="F19" i="1" s="1"/>
  <c r="G19" i="1" l="1"/>
  <c r="H19" i="1"/>
  <c r="F20" i="1" s="1"/>
  <c r="G20" i="1" l="1"/>
  <c r="H20" i="1" s="1"/>
  <c r="F21" i="1" s="1"/>
  <c r="G21" i="1" l="1"/>
  <c r="H21" i="1" s="1"/>
  <c r="F22" i="1" s="1"/>
  <c r="G22" i="1" l="1"/>
  <c r="H22" i="1" s="1"/>
  <c r="F23" i="1" s="1"/>
  <c r="G23" i="1" l="1"/>
  <c r="H23" i="1" s="1"/>
  <c r="F24" i="1" s="1"/>
  <c r="G24" i="1" l="1"/>
  <c r="H24" i="1" s="1"/>
  <c r="F25" i="1" s="1"/>
  <c r="G25" i="1" l="1"/>
  <c r="H25" i="1" s="1"/>
  <c r="F26" i="1" s="1"/>
  <c r="G26" i="1" l="1"/>
  <c r="H26" i="1" s="1"/>
  <c r="F27" i="1" s="1"/>
  <c r="G27" i="1" l="1"/>
  <c r="H27" i="1"/>
  <c r="F28" i="1" s="1"/>
  <c r="G28" i="1" l="1"/>
  <c r="H28" i="1"/>
  <c r="F29" i="1" s="1"/>
  <c r="G29" i="1" l="1"/>
  <c r="H29" i="1" s="1"/>
  <c r="F30" i="1" s="1"/>
  <c r="G30" i="1" l="1"/>
  <c r="H30" i="1"/>
  <c r="F31" i="1" s="1"/>
  <c r="G31" i="1" l="1"/>
  <c r="H31" i="1"/>
  <c r="F32" i="1" s="1"/>
  <c r="G32" i="1" l="1"/>
  <c r="H32" i="1" s="1"/>
  <c r="F33" i="1" s="1"/>
  <c r="G33" i="1" l="1"/>
  <c r="H33" i="1" s="1"/>
  <c r="F34" i="1" s="1"/>
  <c r="G34" i="1" l="1"/>
  <c r="H34" i="1" s="1"/>
  <c r="F35" i="1" s="1"/>
  <c r="G35" i="1" l="1"/>
  <c r="H35" i="1" s="1"/>
  <c r="F36" i="1" s="1"/>
  <c r="G36" i="1" l="1"/>
  <c r="H36" i="1" s="1"/>
  <c r="F37" i="1" s="1"/>
  <c r="G37" i="1" l="1"/>
  <c r="H37" i="1" s="1"/>
  <c r="F38" i="1" s="1"/>
  <c r="G38" i="1" l="1"/>
  <c r="H38" i="1" s="1"/>
  <c r="F39" i="1" s="1"/>
  <c r="G39" i="1" l="1"/>
  <c r="H39" i="1" s="1"/>
  <c r="F40" i="1" s="1"/>
  <c r="G40" i="1" l="1"/>
  <c r="H40" i="1" s="1"/>
  <c r="F41" i="1" s="1"/>
  <c r="G41" i="1" l="1"/>
  <c r="H41" i="1" s="1"/>
  <c r="F42" i="1" s="1"/>
  <c r="G42" i="1" l="1"/>
  <c r="H42" i="1"/>
  <c r="F46" i="1" s="1"/>
  <c r="F48" i="1" s="1"/>
  <c r="F49" i="1" l="1"/>
  <c r="F50" i="1"/>
</calcChain>
</file>

<file path=xl/sharedStrings.xml><?xml version="1.0" encoding="utf-8"?>
<sst xmlns="http://schemas.openxmlformats.org/spreadsheetml/2006/main" count="22" uniqueCount="22">
  <si>
    <t>Zins</t>
  </si>
  <si>
    <t xml:space="preserve">Total </t>
  </si>
  <si>
    <t>Einbezahlt</t>
  </si>
  <si>
    <t>Total Gewinn aus Rendite</t>
  </si>
  <si>
    <t>Total Provisionen</t>
  </si>
  <si>
    <t>Anteil Lebensversicherung</t>
  </si>
  <si>
    <t>Nettorendite</t>
  </si>
  <si>
    <t>Jahr</t>
  </si>
  <si>
    <t>Zinsberechnung für Fondspolicen</t>
  </si>
  <si>
    <t xml:space="preserve">Name </t>
  </si>
  <si>
    <t>Hans Muster</t>
  </si>
  <si>
    <t>Jährliche Einzahlung</t>
  </si>
  <si>
    <t>Anteil Sparkapital</t>
  </si>
  <si>
    <t>Geschätzer Zinsertrag</t>
  </si>
  <si>
    <t>Alter</t>
  </si>
  <si>
    <t>Todesfall risiko</t>
  </si>
  <si>
    <t>Auswertung</t>
  </si>
  <si>
    <t>Monatlicher Gewinn</t>
  </si>
  <si>
    <t>Es wird immer von den grossen Zahlen am Ende gesprochen. Bedenken Sie jedoch, dass wir über 30 Jahre sprechen. Überlegen Sie sich, ob die Totalrendite sich wirklich lohnt um so lange Ihr Geld zu binden. Wir haben die Rendite auch als Monatsrendite zurückgerechnet. Dieses Geld sparen Sie bereits als Nichtraucher mehrfach.</t>
  </si>
  <si>
    <t xml:space="preserve">Diese Berechnung dient zum ein bisschen mit den Zahlen zu spielen und zu sehen, was wirklich netto rausschaut. Als Einkaufsprovisionen und allgemeine Kosten rechnen wir 3 Jahresprämien. Das differenziert nach Anbieter. Die Rendite ist als Durchschnitt über die 30 Jahre gerechnet und netto zu verstehen. Also alle Kosten der Fondsverwalter sind dabei bereits abgezogen. Unser Beispiel rechnet mit realistischen Zahlen. Diese können von Ihnen verändert werden. Möchten Sie Zinsen für eine Sparanlage ohne Versicherung rechnen, geben Sie einfach beim Anteil Lebensversicherung nichts ein. </t>
  </si>
  <si>
    <t>Täglicher Gewinn</t>
  </si>
  <si>
    <t>In unserem Beispiel benötigen Sie 15 Jahre, bis Sie soviel Geld haben, wie Sie investierten. Wenn Sie die Angaben ändern, achten Sie auf diesen Punkt.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</si>
</sst>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0000"/>
  </numFmts>
  <fonts count="5" x14ac:knownFonts="1">
    <font>
      <sz val="11"/>
      <color theme="1"/>
      <name val="Calibri"/>
      <family val="2"/>
      <scheme val="minor"/>
    </font>
    <font>
      <sz val="11"/>
      <color theme="1"/>
      <name val="Calibri"/>
      <family val="2"/>
      <scheme val="minor"/>
    </font>
    <font>
      <sz val="9"/>
      <color theme="1"/>
      <name val="Calibri"/>
      <family val="2"/>
      <scheme val="minor"/>
    </font>
    <font>
      <b/>
      <sz val="9"/>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59999389629810485"/>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22">
    <xf numFmtId="0" fontId="0" fillId="0" borderId="0" xfId="0"/>
    <xf numFmtId="2" fontId="2" fillId="0" borderId="0" xfId="0" applyNumberFormat="1" applyFont="1"/>
    <xf numFmtId="2" fontId="3" fillId="0" borderId="0" xfId="0" applyNumberFormat="1" applyFont="1"/>
    <xf numFmtId="0" fontId="2" fillId="0" borderId="0" xfId="0" applyFont="1"/>
    <xf numFmtId="0" fontId="2" fillId="0" borderId="0" xfId="0" applyFont="1" applyFill="1" applyAlignment="1">
      <alignment horizontal="center"/>
    </xf>
    <xf numFmtId="0" fontId="2" fillId="0" borderId="0" xfId="0" applyFont="1" applyFill="1"/>
    <xf numFmtId="0" fontId="3" fillId="0" borderId="0" xfId="0" applyFont="1"/>
    <xf numFmtId="4" fontId="2" fillId="0" borderId="0" xfId="0" applyNumberFormat="1" applyFont="1"/>
    <xf numFmtId="0" fontId="2" fillId="0" borderId="0" xfId="0" applyFont="1" applyAlignment="1">
      <alignment horizontal="right"/>
    </xf>
    <xf numFmtId="165" fontId="2" fillId="0" borderId="0" xfId="0" applyNumberFormat="1" applyFont="1"/>
    <xf numFmtId="0" fontId="3" fillId="3" borderId="0" xfId="0" applyFont="1" applyFill="1"/>
    <xf numFmtId="2" fontId="3" fillId="3" borderId="0" xfId="0" applyNumberFormat="1" applyFont="1" applyFill="1"/>
    <xf numFmtId="4" fontId="3" fillId="3" borderId="0" xfId="0" applyNumberFormat="1" applyFont="1" applyFill="1"/>
    <xf numFmtId="0" fontId="2" fillId="4" borderId="0" xfId="0" applyFont="1" applyFill="1" applyProtection="1">
      <protection locked="0"/>
    </xf>
    <xf numFmtId="4" fontId="2" fillId="4" borderId="0" xfId="0" applyNumberFormat="1" applyFont="1" applyFill="1" applyProtection="1">
      <protection locked="0"/>
    </xf>
    <xf numFmtId="9" fontId="2" fillId="4" borderId="0" xfId="1" applyFont="1" applyFill="1" applyProtection="1">
      <protection locked="0"/>
    </xf>
    <xf numFmtId="0" fontId="2" fillId="5" borderId="0" xfId="0" applyFont="1" applyFill="1"/>
    <xf numFmtId="2" fontId="2" fillId="5" borderId="0" xfId="0" applyNumberFormat="1" applyFont="1" applyFill="1"/>
    <xf numFmtId="0" fontId="4" fillId="3" borderId="0" xfId="0" applyFont="1" applyFill="1" applyAlignment="1">
      <alignment horizontal="center" vertical="center"/>
    </xf>
    <xf numFmtId="0" fontId="2" fillId="0" borderId="0" xfId="0" applyFont="1" applyFill="1" applyAlignment="1">
      <alignment horizontal="left" vertical="top" wrapText="1"/>
    </xf>
    <xf numFmtId="0" fontId="3" fillId="2" borderId="0" xfId="0" applyFont="1" applyFill="1" applyAlignment="1">
      <alignment horizontal="center"/>
    </xf>
    <xf numFmtId="0" fontId="2" fillId="0" borderId="0" xfId="0" applyFont="1" applyAlignment="1">
      <alignment horizontal="left" vertical="top"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03E49-5404-44BA-B7CE-6978A98A5DF6}">
  <dimension ref="A1:J53"/>
  <sheetViews>
    <sheetView tabSelected="1" zoomScale="120" zoomScaleNormal="120" workbookViewId="0">
      <selection activeCell="D5" sqref="D5"/>
    </sheetView>
  </sheetViews>
  <sheetFormatPr baseColWidth="10" defaultRowHeight="12" x14ac:dyDescent="0.2"/>
  <cols>
    <col min="1" max="1" width="7.85546875" style="3" customWidth="1"/>
    <col min="2" max="2" width="14" style="3" customWidth="1"/>
    <col min="3" max="3" width="8.5703125" style="3" bestFit="1" customWidth="1"/>
    <col min="4" max="6" width="11.42578125" style="3"/>
    <col min="7" max="7" width="13" style="3" customWidth="1"/>
    <col min="8" max="16384" width="11.42578125" style="3"/>
  </cols>
  <sheetData>
    <row r="1" spans="1:9" ht="19.5" customHeight="1" x14ac:dyDescent="0.2">
      <c r="A1" s="18" t="s">
        <v>8</v>
      </c>
      <c r="B1" s="18"/>
      <c r="C1" s="18"/>
      <c r="D1" s="18"/>
      <c r="E1" s="18"/>
      <c r="F1" s="18"/>
      <c r="G1" s="18"/>
      <c r="H1" s="18"/>
    </row>
    <row r="2" spans="1:9" ht="10.5" customHeight="1" x14ac:dyDescent="0.2">
      <c r="A2" s="4"/>
      <c r="B2" s="4"/>
      <c r="C2" s="4"/>
      <c r="D2" s="4"/>
      <c r="E2" s="4"/>
      <c r="F2" s="4"/>
      <c r="G2" s="4"/>
      <c r="H2" s="4"/>
      <c r="I2" s="5"/>
    </row>
    <row r="3" spans="1:9" ht="70.5" customHeight="1" x14ac:dyDescent="0.2">
      <c r="A3" s="19" t="s">
        <v>19</v>
      </c>
      <c r="B3" s="19"/>
      <c r="C3" s="19"/>
      <c r="D3" s="19"/>
      <c r="E3" s="19"/>
      <c r="F3" s="19"/>
      <c r="G3" s="19"/>
      <c r="H3" s="19"/>
      <c r="I3" s="5"/>
    </row>
    <row r="4" spans="1:9" ht="43.5" customHeight="1" x14ac:dyDescent="0.2">
      <c r="A4" s="19" t="s">
        <v>18</v>
      </c>
      <c r="B4" s="19"/>
      <c r="C4" s="19"/>
      <c r="D4" s="19"/>
      <c r="E4" s="19"/>
      <c r="F4" s="19"/>
      <c r="G4" s="19"/>
      <c r="H4" s="19"/>
      <c r="I4" s="5"/>
    </row>
    <row r="5" spans="1:9" ht="19.5" customHeight="1" x14ac:dyDescent="0.2">
      <c r="A5" s="6" t="s">
        <v>9</v>
      </c>
      <c r="D5" s="13" t="s">
        <v>10</v>
      </c>
      <c r="F5" s="6" t="s">
        <v>14</v>
      </c>
      <c r="H5" s="13">
        <v>35</v>
      </c>
    </row>
    <row r="6" spans="1:9" ht="19.5" customHeight="1" x14ac:dyDescent="0.2">
      <c r="A6" s="6" t="s">
        <v>11</v>
      </c>
      <c r="D6" s="14">
        <v>1800</v>
      </c>
      <c r="F6" s="6" t="s">
        <v>15</v>
      </c>
      <c r="H6" s="14">
        <v>250000</v>
      </c>
    </row>
    <row r="7" spans="1:9" ht="19.5" customHeight="1" x14ac:dyDescent="0.2">
      <c r="A7" s="6" t="s">
        <v>5</v>
      </c>
      <c r="D7" s="14">
        <v>300</v>
      </c>
    </row>
    <row r="8" spans="1:9" ht="19.5" customHeight="1" x14ac:dyDescent="0.2">
      <c r="A8" s="6" t="s">
        <v>12</v>
      </c>
      <c r="D8" s="7">
        <f>D6-D7</f>
        <v>1500</v>
      </c>
    </row>
    <row r="9" spans="1:9" x14ac:dyDescent="0.2">
      <c r="A9" s="6" t="s">
        <v>13</v>
      </c>
      <c r="D9" s="15">
        <v>0.04</v>
      </c>
    </row>
    <row r="11" spans="1:9" x14ac:dyDescent="0.2">
      <c r="F11" s="1"/>
      <c r="G11" s="1"/>
      <c r="H11" s="1"/>
    </row>
    <row r="12" spans="1:9" x14ac:dyDescent="0.2">
      <c r="A12" s="8" t="s">
        <v>7</v>
      </c>
      <c r="D12" s="3" t="s">
        <v>2</v>
      </c>
      <c r="F12" s="1"/>
      <c r="G12" s="1" t="s">
        <v>0</v>
      </c>
      <c r="H12" s="1" t="s">
        <v>1</v>
      </c>
    </row>
    <row r="13" spans="1:9" x14ac:dyDescent="0.2">
      <c r="A13" s="3">
        <v>1</v>
      </c>
      <c r="D13" s="3">
        <f t="shared" ref="D13:D42" si="0">A13*$D$6</f>
        <v>1800</v>
      </c>
      <c r="F13" s="1">
        <f>D8</f>
        <v>1500</v>
      </c>
      <c r="G13" s="1">
        <f t="shared" ref="G13:G42" si="1">F13*$D$9</f>
        <v>60</v>
      </c>
      <c r="H13" s="1">
        <f>F13+G13</f>
        <v>1560</v>
      </c>
    </row>
    <row r="14" spans="1:9" x14ac:dyDescent="0.2">
      <c r="A14" s="3">
        <v>2</v>
      </c>
      <c r="D14" s="3">
        <f t="shared" si="0"/>
        <v>3600</v>
      </c>
      <c r="F14" s="1">
        <f>H13</f>
        <v>1560</v>
      </c>
      <c r="G14" s="1">
        <f t="shared" si="1"/>
        <v>62.4</v>
      </c>
      <c r="H14" s="1">
        <f t="shared" ref="H14:H42" si="2">F14+G14+$D$8</f>
        <v>3122.4</v>
      </c>
    </row>
    <row r="15" spans="1:9" x14ac:dyDescent="0.2">
      <c r="A15" s="3">
        <v>3</v>
      </c>
      <c r="D15" s="3">
        <f t="shared" si="0"/>
        <v>5400</v>
      </c>
      <c r="F15" s="1">
        <f>H14</f>
        <v>3122.4</v>
      </c>
      <c r="G15" s="1">
        <f t="shared" si="1"/>
        <v>124.896</v>
      </c>
      <c r="H15" s="1">
        <f t="shared" si="2"/>
        <v>4747.2960000000003</v>
      </c>
    </row>
    <row r="16" spans="1:9" x14ac:dyDescent="0.2">
      <c r="A16" s="3">
        <v>4</v>
      </c>
      <c r="D16" s="3">
        <f t="shared" si="0"/>
        <v>7200</v>
      </c>
      <c r="F16" s="1">
        <f t="shared" ref="F16:F41" si="3">H15</f>
        <v>4747.2960000000003</v>
      </c>
      <c r="G16" s="1">
        <f t="shared" si="1"/>
        <v>189.89184</v>
      </c>
      <c r="H16" s="1">
        <f t="shared" si="2"/>
        <v>6437.1878400000005</v>
      </c>
    </row>
    <row r="17" spans="1:9" x14ac:dyDescent="0.2">
      <c r="A17" s="3">
        <v>5</v>
      </c>
      <c r="D17" s="3">
        <f t="shared" si="0"/>
        <v>9000</v>
      </c>
      <c r="F17" s="1">
        <f t="shared" si="3"/>
        <v>6437.1878400000005</v>
      </c>
      <c r="G17" s="1">
        <f t="shared" si="1"/>
        <v>257.4875136</v>
      </c>
      <c r="H17" s="1">
        <f t="shared" si="2"/>
        <v>8194.6753535999997</v>
      </c>
    </row>
    <row r="18" spans="1:9" x14ac:dyDescent="0.2">
      <c r="A18" s="3">
        <v>6</v>
      </c>
      <c r="D18" s="3">
        <f t="shared" si="0"/>
        <v>10800</v>
      </c>
      <c r="F18" s="1">
        <f t="shared" si="3"/>
        <v>8194.6753535999997</v>
      </c>
      <c r="G18" s="1">
        <f t="shared" si="1"/>
        <v>327.78701414400001</v>
      </c>
      <c r="H18" s="1">
        <f t="shared" si="2"/>
        <v>10022.462367743999</v>
      </c>
    </row>
    <row r="19" spans="1:9" x14ac:dyDescent="0.2">
      <c r="A19" s="3">
        <v>7</v>
      </c>
      <c r="D19" s="3">
        <f t="shared" si="0"/>
        <v>12600</v>
      </c>
      <c r="F19" s="1">
        <f t="shared" si="3"/>
        <v>10022.462367743999</v>
      </c>
      <c r="G19" s="1">
        <f t="shared" si="1"/>
        <v>400.89849470975997</v>
      </c>
      <c r="H19" s="1">
        <f t="shared" si="2"/>
        <v>11923.360862453759</v>
      </c>
    </row>
    <row r="20" spans="1:9" x14ac:dyDescent="0.2">
      <c r="A20" s="3">
        <v>8</v>
      </c>
      <c r="D20" s="3">
        <f t="shared" si="0"/>
        <v>14400</v>
      </c>
      <c r="F20" s="1">
        <f t="shared" si="3"/>
        <v>11923.360862453759</v>
      </c>
      <c r="G20" s="1">
        <f t="shared" si="1"/>
        <v>476.93443449815038</v>
      </c>
      <c r="H20" s="1">
        <f t="shared" si="2"/>
        <v>13900.29529695191</v>
      </c>
    </row>
    <row r="21" spans="1:9" x14ac:dyDescent="0.2">
      <c r="A21" s="3">
        <v>9</v>
      </c>
      <c r="D21" s="3">
        <f t="shared" si="0"/>
        <v>16200</v>
      </c>
      <c r="F21" s="1">
        <f t="shared" si="3"/>
        <v>13900.29529695191</v>
      </c>
      <c r="G21" s="1">
        <f t="shared" si="1"/>
        <v>556.0118118780764</v>
      </c>
      <c r="H21" s="1">
        <f t="shared" si="2"/>
        <v>15956.307108829986</v>
      </c>
    </row>
    <row r="22" spans="1:9" x14ac:dyDescent="0.2">
      <c r="A22" s="3">
        <v>10</v>
      </c>
      <c r="D22" s="3">
        <f t="shared" si="0"/>
        <v>18000</v>
      </c>
      <c r="F22" s="1">
        <f t="shared" si="3"/>
        <v>15956.307108829986</v>
      </c>
      <c r="G22" s="1">
        <f t="shared" si="1"/>
        <v>638.25228435319946</v>
      </c>
      <c r="H22" s="1">
        <f t="shared" si="2"/>
        <v>18094.559393183186</v>
      </c>
    </row>
    <row r="23" spans="1:9" x14ac:dyDescent="0.2">
      <c r="A23" s="3">
        <v>11</v>
      </c>
      <c r="D23" s="3">
        <f t="shared" si="0"/>
        <v>19800</v>
      </c>
      <c r="F23" s="1">
        <f t="shared" si="3"/>
        <v>18094.559393183186</v>
      </c>
      <c r="G23" s="1">
        <f t="shared" si="1"/>
        <v>723.78237572732746</v>
      </c>
      <c r="H23" s="1">
        <f t="shared" si="2"/>
        <v>20318.341768910515</v>
      </c>
    </row>
    <row r="24" spans="1:9" x14ac:dyDescent="0.2">
      <c r="A24" s="3">
        <v>12</v>
      </c>
      <c r="D24" s="3">
        <f t="shared" si="0"/>
        <v>21600</v>
      </c>
      <c r="F24" s="1">
        <f t="shared" si="3"/>
        <v>20318.341768910515</v>
      </c>
      <c r="G24" s="1">
        <f t="shared" si="1"/>
        <v>812.73367075642068</v>
      </c>
      <c r="H24" s="1">
        <f t="shared" si="2"/>
        <v>22631.075439666936</v>
      </c>
    </row>
    <row r="25" spans="1:9" x14ac:dyDescent="0.2">
      <c r="A25" s="3">
        <v>13</v>
      </c>
      <c r="D25" s="3">
        <f t="shared" si="0"/>
        <v>23400</v>
      </c>
      <c r="F25" s="1">
        <f t="shared" si="3"/>
        <v>22631.075439666936</v>
      </c>
      <c r="G25" s="1">
        <f t="shared" si="1"/>
        <v>905.24301758667752</v>
      </c>
      <c r="H25" s="1">
        <f t="shared" si="2"/>
        <v>25036.318457253612</v>
      </c>
    </row>
    <row r="26" spans="1:9" x14ac:dyDescent="0.2">
      <c r="A26" s="3">
        <v>14</v>
      </c>
      <c r="D26" s="3">
        <f t="shared" si="0"/>
        <v>25200</v>
      </c>
      <c r="F26" s="1">
        <f t="shared" si="3"/>
        <v>25036.318457253612</v>
      </c>
      <c r="G26" s="1">
        <f t="shared" si="1"/>
        <v>1001.4527382901445</v>
      </c>
      <c r="H26" s="1">
        <f t="shared" si="2"/>
        <v>27537.771195543755</v>
      </c>
    </row>
    <row r="27" spans="1:9" x14ac:dyDescent="0.2">
      <c r="A27" s="16">
        <v>15</v>
      </c>
      <c r="B27" s="16"/>
      <c r="C27" s="16"/>
      <c r="D27" s="16">
        <f t="shared" si="0"/>
        <v>27000</v>
      </c>
      <c r="E27" s="16"/>
      <c r="F27" s="17">
        <f t="shared" si="3"/>
        <v>27537.771195543755</v>
      </c>
      <c r="G27" s="17">
        <f t="shared" si="1"/>
        <v>1101.5108478217503</v>
      </c>
      <c r="H27" s="17">
        <f t="shared" si="2"/>
        <v>30139.282043365507</v>
      </c>
    </row>
    <row r="28" spans="1:9" x14ac:dyDescent="0.2">
      <c r="A28" s="3">
        <v>16</v>
      </c>
      <c r="D28" s="3">
        <f t="shared" si="0"/>
        <v>28800</v>
      </c>
      <c r="F28" s="1">
        <f t="shared" si="3"/>
        <v>30139.282043365507</v>
      </c>
      <c r="G28" s="1">
        <f t="shared" si="1"/>
        <v>1205.5712817346202</v>
      </c>
      <c r="H28" s="1">
        <f t="shared" si="2"/>
        <v>32844.853325100128</v>
      </c>
    </row>
    <row r="29" spans="1:9" x14ac:dyDescent="0.2">
      <c r="A29" s="3">
        <v>17</v>
      </c>
      <c r="D29" s="3">
        <f t="shared" si="0"/>
        <v>30600</v>
      </c>
      <c r="F29" s="1">
        <f t="shared" si="3"/>
        <v>32844.853325100128</v>
      </c>
      <c r="G29" s="1">
        <f t="shared" si="1"/>
        <v>1313.7941330040051</v>
      </c>
      <c r="H29" s="1">
        <f t="shared" si="2"/>
        <v>35658.647458104133</v>
      </c>
    </row>
    <row r="30" spans="1:9" x14ac:dyDescent="0.2">
      <c r="A30" s="3">
        <v>18</v>
      </c>
      <c r="D30" s="3">
        <f t="shared" si="0"/>
        <v>32400</v>
      </c>
      <c r="F30" s="1">
        <f t="shared" si="3"/>
        <v>35658.647458104133</v>
      </c>
      <c r="G30" s="1">
        <f t="shared" si="1"/>
        <v>1426.3458983241653</v>
      </c>
      <c r="H30" s="1">
        <f t="shared" si="2"/>
        <v>38584.993356428298</v>
      </c>
    </row>
    <row r="31" spans="1:9" x14ac:dyDescent="0.2">
      <c r="A31" s="3">
        <v>19</v>
      </c>
      <c r="D31" s="3">
        <f t="shared" si="0"/>
        <v>34200</v>
      </c>
      <c r="F31" s="1">
        <f t="shared" si="3"/>
        <v>38584.993356428298</v>
      </c>
      <c r="G31" s="1">
        <f t="shared" si="1"/>
        <v>1543.399734257132</v>
      </c>
      <c r="H31" s="1">
        <f t="shared" si="2"/>
        <v>41628.393090685429</v>
      </c>
    </row>
    <row r="32" spans="1:9" x14ac:dyDescent="0.2">
      <c r="A32" s="6">
        <v>20</v>
      </c>
      <c r="B32" s="6"/>
      <c r="C32" s="6"/>
      <c r="D32" s="3">
        <f t="shared" si="0"/>
        <v>36000</v>
      </c>
      <c r="F32" s="2">
        <f t="shared" si="3"/>
        <v>41628.393090685429</v>
      </c>
      <c r="G32" s="2">
        <f t="shared" si="1"/>
        <v>1665.1357236274173</v>
      </c>
      <c r="H32" s="2">
        <f t="shared" si="2"/>
        <v>44793.528814312849</v>
      </c>
      <c r="I32" s="6"/>
    </row>
    <row r="33" spans="1:8" x14ac:dyDescent="0.2">
      <c r="A33" s="3">
        <v>21</v>
      </c>
      <c r="D33" s="3">
        <f t="shared" si="0"/>
        <v>37800</v>
      </c>
      <c r="F33" s="1">
        <f t="shared" si="3"/>
        <v>44793.528814312849</v>
      </c>
      <c r="G33" s="1">
        <f t="shared" si="1"/>
        <v>1791.741152572514</v>
      </c>
      <c r="H33" s="1">
        <f t="shared" si="2"/>
        <v>48085.26996688536</v>
      </c>
    </row>
    <row r="34" spans="1:8" x14ac:dyDescent="0.2">
      <c r="A34" s="3">
        <v>22</v>
      </c>
      <c r="D34" s="3">
        <f t="shared" si="0"/>
        <v>39600</v>
      </c>
      <c r="F34" s="1">
        <f t="shared" si="3"/>
        <v>48085.26996688536</v>
      </c>
      <c r="G34" s="1">
        <f t="shared" si="1"/>
        <v>1923.4107986754145</v>
      </c>
      <c r="H34" s="1">
        <f t="shared" si="2"/>
        <v>51508.680765560777</v>
      </c>
    </row>
    <row r="35" spans="1:8" x14ac:dyDescent="0.2">
      <c r="A35" s="3">
        <v>23</v>
      </c>
      <c r="D35" s="3">
        <f t="shared" si="0"/>
        <v>41400</v>
      </c>
      <c r="F35" s="1">
        <f t="shared" si="3"/>
        <v>51508.680765560777</v>
      </c>
      <c r="G35" s="1">
        <f t="shared" si="1"/>
        <v>2060.3472306224312</v>
      </c>
      <c r="H35" s="1">
        <f t="shared" si="2"/>
        <v>55069.027996183206</v>
      </c>
    </row>
    <row r="36" spans="1:8" x14ac:dyDescent="0.2">
      <c r="A36" s="3">
        <v>24</v>
      </c>
      <c r="D36" s="3">
        <f t="shared" si="0"/>
        <v>43200</v>
      </c>
      <c r="F36" s="1">
        <f t="shared" si="3"/>
        <v>55069.027996183206</v>
      </c>
      <c r="G36" s="1">
        <f t="shared" si="1"/>
        <v>2202.7611198473282</v>
      </c>
      <c r="H36" s="1">
        <f t="shared" si="2"/>
        <v>58771.789116030537</v>
      </c>
    </row>
    <row r="37" spans="1:8" x14ac:dyDescent="0.2">
      <c r="A37" s="3">
        <v>25</v>
      </c>
      <c r="D37" s="3">
        <f t="shared" si="0"/>
        <v>45000</v>
      </c>
      <c r="F37" s="1">
        <f t="shared" si="3"/>
        <v>58771.789116030537</v>
      </c>
      <c r="G37" s="1">
        <f t="shared" si="1"/>
        <v>2350.8715646412215</v>
      </c>
      <c r="H37" s="1">
        <f t="shared" si="2"/>
        <v>62622.660680671761</v>
      </c>
    </row>
    <row r="38" spans="1:8" x14ac:dyDescent="0.2">
      <c r="A38" s="3">
        <v>26</v>
      </c>
      <c r="D38" s="3">
        <f t="shared" si="0"/>
        <v>46800</v>
      </c>
      <c r="F38" s="1">
        <f t="shared" si="3"/>
        <v>62622.660680671761</v>
      </c>
      <c r="G38" s="1">
        <f t="shared" si="1"/>
        <v>2504.9064272268706</v>
      </c>
      <c r="H38" s="1">
        <f t="shared" si="2"/>
        <v>66627.567107898634</v>
      </c>
    </row>
    <row r="39" spans="1:8" x14ac:dyDescent="0.2">
      <c r="A39" s="3">
        <v>27</v>
      </c>
      <c r="D39" s="3">
        <f t="shared" si="0"/>
        <v>48600</v>
      </c>
      <c r="F39" s="1">
        <f t="shared" si="3"/>
        <v>66627.567107898634</v>
      </c>
      <c r="G39" s="1">
        <f t="shared" si="1"/>
        <v>2665.1026843159452</v>
      </c>
      <c r="H39" s="1">
        <f t="shared" si="2"/>
        <v>70792.669792214583</v>
      </c>
    </row>
    <row r="40" spans="1:8" x14ac:dyDescent="0.2">
      <c r="A40" s="3">
        <v>28</v>
      </c>
      <c r="D40" s="3">
        <f t="shared" si="0"/>
        <v>50400</v>
      </c>
      <c r="F40" s="1">
        <f t="shared" si="3"/>
        <v>70792.669792214583</v>
      </c>
      <c r="G40" s="1">
        <f t="shared" si="1"/>
        <v>2831.7067916885835</v>
      </c>
      <c r="H40" s="1">
        <f t="shared" si="2"/>
        <v>75124.376583903169</v>
      </c>
    </row>
    <row r="41" spans="1:8" x14ac:dyDescent="0.2">
      <c r="A41" s="3">
        <v>29</v>
      </c>
      <c r="D41" s="3">
        <f t="shared" si="0"/>
        <v>52200</v>
      </c>
      <c r="F41" s="1">
        <f t="shared" si="3"/>
        <v>75124.376583903169</v>
      </c>
      <c r="G41" s="1">
        <f t="shared" si="1"/>
        <v>3004.9750633561266</v>
      </c>
      <c r="H41" s="1">
        <f t="shared" si="2"/>
        <v>79629.351647259289</v>
      </c>
    </row>
    <row r="42" spans="1:8" x14ac:dyDescent="0.2">
      <c r="A42" s="3">
        <v>30</v>
      </c>
      <c r="D42" s="6">
        <f t="shared" si="0"/>
        <v>54000</v>
      </c>
      <c r="F42" s="2">
        <f>H41</f>
        <v>79629.351647259289</v>
      </c>
      <c r="G42" s="2">
        <f t="shared" si="1"/>
        <v>3185.1740658903718</v>
      </c>
      <c r="H42" s="2">
        <f t="shared" si="2"/>
        <v>84314.525713149662</v>
      </c>
    </row>
    <row r="43" spans="1:8" x14ac:dyDescent="0.2">
      <c r="D43" s="6"/>
      <c r="F43" s="2"/>
      <c r="G43" s="2"/>
      <c r="H43" s="2"/>
    </row>
    <row r="44" spans="1:8" x14ac:dyDescent="0.2">
      <c r="A44" s="20" t="s">
        <v>16</v>
      </c>
      <c r="B44" s="20"/>
      <c r="C44" s="20"/>
      <c r="D44" s="20"/>
      <c r="E44" s="20"/>
      <c r="F44" s="20"/>
      <c r="G44" s="2"/>
      <c r="H44" s="2"/>
    </row>
    <row r="45" spans="1:8" x14ac:dyDescent="0.2">
      <c r="A45" s="10"/>
      <c r="B45" s="10"/>
      <c r="C45" s="10"/>
      <c r="D45" s="10"/>
      <c r="E45" s="10"/>
      <c r="F45" s="10"/>
    </row>
    <row r="46" spans="1:8" x14ac:dyDescent="0.2">
      <c r="A46" s="10" t="s">
        <v>3</v>
      </c>
      <c r="B46" s="10"/>
      <c r="C46" s="10"/>
      <c r="D46" s="10"/>
      <c r="E46" s="10"/>
      <c r="F46" s="11">
        <f>H42-D42</f>
        <v>30314.525713149662</v>
      </c>
    </row>
    <row r="47" spans="1:8" x14ac:dyDescent="0.2">
      <c r="A47" s="10" t="s">
        <v>4</v>
      </c>
      <c r="B47" s="10"/>
      <c r="C47" s="10"/>
      <c r="D47" s="10"/>
      <c r="E47" s="10"/>
      <c r="F47" s="12">
        <f>3*D6</f>
        <v>5400</v>
      </c>
    </row>
    <row r="48" spans="1:8" x14ac:dyDescent="0.2">
      <c r="A48" s="10" t="s">
        <v>6</v>
      </c>
      <c r="B48" s="10"/>
      <c r="C48" s="10"/>
      <c r="D48" s="10"/>
      <c r="E48" s="10"/>
      <c r="F48" s="11">
        <f>F46-F47</f>
        <v>24914.525713149662</v>
      </c>
    </row>
    <row r="49" spans="1:10" x14ac:dyDescent="0.2">
      <c r="A49" s="10" t="s">
        <v>17</v>
      </c>
      <c r="B49" s="10"/>
      <c r="C49" s="10"/>
      <c r="D49" s="10"/>
      <c r="E49" s="10"/>
      <c r="F49" s="12">
        <f>F48/360</f>
        <v>69.207015869860172</v>
      </c>
    </row>
    <row r="50" spans="1:10" x14ac:dyDescent="0.2">
      <c r="A50" s="10" t="s">
        <v>20</v>
      </c>
      <c r="B50" s="10"/>
      <c r="C50" s="10"/>
      <c r="D50" s="10"/>
      <c r="E50" s="10"/>
      <c r="F50" s="11">
        <f>F48/(30*365)</f>
        <v>2.2752991518858137</v>
      </c>
    </row>
    <row r="51" spans="1:10" x14ac:dyDescent="0.2">
      <c r="J51" s="1"/>
    </row>
    <row r="52" spans="1:10" ht="31.5" customHeight="1" x14ac:dyDescent="0.2">
      <c r="A52" s="21" t="s">
        <v>21</v>
      </c>
      <c r="B52" s="21"/>
      <c r="C52" s="21"/>
      <c r="D52" s="21"/>
      <c r="E52" s="21"/>
      <c r="F52" s="21"/>
      <c r="G52" s="21"/>
      <c r="H52" s="21"/>
      <c r="J52" s="1"/>
    </row>
    <row r="53" spans="1:10" x14ac:dyDescent="0.2">
      <c r="A53" s="9"/>
    </row>
  </sheetData>
  <sheetProtection sheet="1" objects="1" scenarios="1"/>
  <mergeCells count="5">
    <mergeCell ref="A1:H1"/>
    <mergeCell ref="A3:H3"/>
    <mergeCell ref="A4:H4"/>
    <mergeCell ref="A44:F44"/>
    <mergeCell ref="A52:H52"/>
  </mergeCells>
  <pageMargins left="0.51181102362204722" right="0.31496062992125984" top="0.39370078740157483" bottom="0.19685039370078741" header="0.31496062992125984" footer="0.31496062992125984"/>
  <pageSetup paperSize="9" orientation="portrait" horizont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Zinsberechnung Fonds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2019-02-10T15:43:06Z</cp:lastPrinted>
  <dcterms:created xsi:type="dcterms:W3CDTF">2018-10-12T19:15:34Z</dcterms:created>
  <dcterms:modified xsi:type="dcterms:W3CDTF">2019-02-10T15:55:29Z</dcterms:modified>
</cp:coreProperties>
</file>